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BU\KLIENCI\UM Bytów\2018\4. SIWZ\final\DO WYSANIA\"/>
    </mc:Choice>
  </mc:AlternateContent>
  <bookViews>
    <workbookView xWindow="0" yWindow="0" windowWidth="20490" windowHeight="7755" tabRatio="753" activeTab="5"/>
  </bookViews>
  <sheets>
    <sheet name="zał.5-wykaz jednostek" sheetId="4" r:id="rId1"/>
    <sheet name="zał. 6A-wartość majątku" sheetId="1" r:id="rId2"/>
    <sheet name="zał. 6B-wykaz mienia" sheetId="2" r:id="rId3"/>
    <sheet name="zał. 6C-wykaz pojazdów" sheetId="3" r:id="rId4"/>
    <sheet name="zał. 7-informacje o budynkach" sheetId="5" r:id="rId5"/>
    <sheet name="zał. 8-informacje o szkodowosci" sheetId="6" r:id="rId6"/>
  </sheets>
  <externalReferences>
    <externalReference r:id="rId7"/>
  </externalReferences>
  <definedNames>
    <definedName name="RodzajPojazdu">[1]Arkusz2!$C$1:$C$10</definedName>
    <definedName name="Status">[1]Arkusz2!$A$1:$A$6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0" i="6" l="1"/>
  <c r="C60" i="6"/>
  <c r="B60" i="6"/>
  <c r="D59" i="6"/>
  <c r="B59" i="6"/>
  <c r="D58" i="6"/>
  <c r="C58" i="6"/>
  <c r="B58" i="6"/>
  <c r="D48" i="6"/>
  <c r="C48" i="6"/>
  <c r="B48" i="6"/>
  <c r="D30" i="6"/>
  <c r="C30" i="6"/>
  <c r="B30" i="6"/>
  <c r="D18" i="6"/>
  <c r="B18" i="6"/>
  <c r="C8" i="6"/>
  <c r="C59" i="6" s="1"/>
  <c r="C18" i="6" l="1"/>
  <c r="I11" i="4" l="1"/>
  <c r="D70" i="2" l="1"/>
  <c r="C19" i="1" l="1"/>
  <c r="D182" i="2" l="1"/>
  <c r="D67" i="2"/>
  <c r="K18" i="1"/>
  <c r="J18" i="1"/>
  <c r="I18" i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<sst xmlns="http://schemas.openxmlformats.org/spreadsheetml/2006/main" count="1752" uniqueCount="767">
  <si>
    <t>Grupy KŚT</t>
  </si>
  <si>
    <t>NAZWA JEDNOSTKI</t>
  </si>
  <si>
    <t>Grupa 1 KŚT - Budynki// Wartość Odtworzeniowa</t>
  </si>
  <si>
    <t>Grupa 1 KŚT - Budynki// Wartość księgowa brutto</t>
  </si>
  <si>
    <r>
      <t xml:space="preserve">Grupa 2 KŚT - </t>
    </r>
    <r>
      <rPr>
        <sz val="8"/>
        <rFont val="Arial"/>
        <family val="2"/>
        <charset val="238"/>
      </rPr>
      <t>Budowle</t>
    </r>
  </si>
  <si>
    <r>
      <t xml:space="preserve">Grupa 3 KŚT </t>
    </r>
    <r>
      <rPr>
        <sz val="8"/>
        <rFont val="Arial"/>
        <family val="2"/>
        <charset val="238"/>
      </rPr>
      <t>- kotły i maszyny energetyczne</t>
    </r>
  </si>
  <si>
    <r>
      <t xml:space="preserve">Grupa 4 KŚT </t>
    </r>
    <r>
      <rPr>
        <sz val="8"/>
        <rFont val="Arial"/>
        <family val="2"/>
        <charset val="238"/>
      </rPr>
      <t>- maszyny urządzenia i aparaty ogólnego zastosowania</t>
    </r>
  </si>
  <si>
    <t>Urząd Miejski w Bytowie</t>
  </si>
  <si>
    <t>Przedszkole Nr 1 w Bytowie</t>
  </si>
  <si>
    <t>Przedszkole Nr 2 w Bytowie</t>
  </si>
  <si>
    <t>Szkoła Podstawowa nr 1 w Bytowie</t>
  </si>
  <si>
    <t>Szkoła Podstawowa nr 2 w Bytowie</t>
  </si>
  <si>
    <t>Szkoła Podstawowa nr 5 w Bytowie</t>
  </si>
  <si>
    <t>Szkoła Podstawowa w Pomysku Wielkim</t>
  </si>
  <si>
    <t>Szkoła Podstawowa w Gostkowie</t>
  </si>
  <si>
    <t>Szkoła Podstawowa w Niezabyszewie z filią w Rekowie</t>
  </si>
  <si>
    <t>Gimnazjum nr 2 w Bytowie</t>
  </si>
  <si>
    <t>Biblioteka Miejska</t>
  </si>
  <si>
    <t xml:space="preserve">Miejski Ośrodek Pomocy Społecznej </t>
  </si>
  <si>
    <t xml:space="preserve">Centrum Integracji Społecznej </t>
  </si>
  <si>
    <r>
      <t xml:space="preserve">Grupa 5 KŚT </t>
    </r>
    <r>
      <rPr>
        <sz val="8"/>
        <rFont val="Arial"/>
        <family val="2"/>
        <charset val="238"/>
      </rPr>
      <t>- specjalistyczne maszyny i aparaty</t>
    </r>
  </si>
  <si>
    <r>
      <t>Grupa 6</t>
    </r>
    <r>
      <rPr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 xml:space="preserve">KŚT </t>
    </r>
    <r>
      <rPr>
        <sz val="8"/>
        <rFont val="Arial"/>
        <family val="2"/>
        <charset val="238"/>
      </rPr>
      <t>- urządzenia techniczne</t>
    </r>
  </si>
  <si>
    <r>
      <t>Grupa 7</t>
    </r>
    <r>
      <rPr>
        <sz val="8"/>
        <rFont val="Arial"/>
        <family val="2"/>
        <charset val="238"/>
      </rPr>
      <t xml:space="preserve"> - środki transportu (z wył. wartości pojazdów posiadających OC i podlegających AC)</t>
    </r>
  </si>
  <si>
    <r>
      <t>Grupa 8 KŚT</t>
    </r>
    <r>
      <rPr>
        <sz val="8"/>
        <rFont val="Arial"/>
        <family val="2"/>
        <charset val="238"/>
      </rPr>
      <t xml:space="preserve"> - narzędzia, przyrządy, ruchomości i wyposażenie</t>
    </r>
  </si>
  <si>
    <t>L.p.</t>
  </si>
  <si>
    <t>Nr inwentarzowy</t>
  </si>
  <si>
    <t>Nazwa</t>
  </si>
  <si>
    <t>WARTOŚĆ KSIĘGOWA BRUTTO na dzień 23.05.2018</t>
  </si>
  <si>
    <t>1-10-101/1</t>
  </si>
  <si>
    <t>Budynek ul. Miła 26 (OPE, Srodow. Dom Samopom.)</t>
  </si>
  <si>
    <t>1-10-104/22</t>
  </si>
  <si>
    <t>Budynek magazynowy ul.Miła 26 (ostatni)</t>
  </si>
  <si>
    <t>1-10-104/23</t>
  </si>
  <si>
    <t>Magazyn żywności I ul.Miła 26 (wcześniej chemikali)</t>
  </si>
  <si>
    <t>1-10-104/24</t>
  </si>
  <si>
    <t>Magazyn żywności II ul.Miła 26 (wcześniej paliw)</t>
  </si>
  <si>
    <t>1-10-105/28</t>
  </si>
  <si>
    <t>Budynek adm.-biurowy ul.Miła 26 (PCPR)</t>
  </si>
  <si>
    <t>1-10-101/2</t>
  </si>
  <si>
    <t>Łącznik ul.Miła 26</t>
  </si>
  <si>
    <t>1-10-105/11</t>
  </si>
  <si>
    <t>Budynek przy ul.Miłej 26a (MOPS i pozostałe)</t>
  </si>
  <si>
    <t>1-10-103/26</t>
  </si>
  <si>
    <t>Nieruchomość zabudowana-Targowisko Miejskie</t>
  </si>
  <si>
    <t>1-10-104/21</t>
  </si>
  <si>
    <t>Zbiornik bezodpływowy Dąbie-Gostkowo</t>
  </si>
  <si>
    <t>1-10-105/27</t>
  </si>
  <si>
    <t>1-10-105/29</t>
  </si>
  <si>
    <t>Budynek administracyjny ul. 1 Maja 15</t>
  </si>
  <si>
    <t>1-10-105/31</t>
  </si>
  <si>
    <t>Budynek administracyjny tzw. "Harcówka" ul. 1 Maja 17</t>
  </si>
  <si>
    <t>1-10-105/32</t>
  </si>
  <si>
    <t>Kaszubski Inkubator Przedsiębiorczości w Bytowie</t>
  </si>
  <si>
    <t>1-10-106/1</t>
  </si>
  <si>
    <t>Żłobek w Bytowie</t>
  </si>
  <si>
    <t>1-10-107/22</t>
  </si>
  <si>
    <t>Budynek placu gier,zabaw SP Nr 2 Ogródek Jordanowski</t>
  </si>
  <si>
    <t>1-10-107/23</t>
  </si>
  <si>
    <t>Świetlica Sierzno</t>
  </si>
  <si>
    <t>1-10-107/24</t>
  </si>
  <si>
    <t>Świetlica Mądrzechowo</t>
  </si>
  <si>
    <t>1-10-107/25</t>
  </si>
  <si>
    <t>Świetlica Ząbinowice - Ząbinowice 19</t>
  </si>
  <si>
    <t>1-10-107/92</t>
  </si>
  <si>
    <t>Budynek "Świetlica" - Niezabyszewo 37 (na dz. 251)</t>
  </si>
  <si>
    <t>1-10-107/93</t>
  </si>
  <si>
    <t>Budynek SP Udorpie (obecnie dzierżawa -Przedszkole "BOLEK i LOLEK")</t>
  </si>
  <si>
    <t>1-10-107/94</t>
  </si>
  <si>
    <t>Budynek gospod. SP Udorpie (obecnie dzierżawa - Przedszkole "BOLEK i LOLEK")</t>
  </si>
  <si>
    <t>1-10-107/96</t>
  </si>
  <si>
    <t>Budynek socjalno-magaz. przy boisku leśnym w Niezabyszewie</t>
  </si>
  <si>
    <t>1-10-107/97</t>
  </si>
  <si>
    <t>Remiza strażacka Gostkowo wraz ze świetlicą wiejską (dz. 164/5)</t>
  </si>
  <si>
    <t>1-10-107/98</t>
  </si>
  <si>
    <t>Budynek przedszkola - ul. Mierosławskiego (nr 1)</t>
  </si>
  <si>
    <t>1-10-107/99</t>
  </si>
  <si>
    <t>Budynek przedszkola - ul. Słoneczna 22 (nr 4)</t>
  </si>
  <si>
    <t>1-10-109/5</t>
  </si>
  <si>
    <t>Remiza strażacka Płotowo - (stara)</t>
  </si>
  <si>
    <t>1-10-109/6</t>
  </si>
  <si>
    <t>Remiza strażacka Sierżno - (stara)</t>
  </si>
  <si>
    <t>1-10-109/7</t>
  </si>
  <si>
    <t>Remiza strażacka Pomysk Wielki</t>
  </si>
  <si>
    <t>1-10-109/8</t>
  </si>
  <si>
    <t>Remiza strażacka Niezabyszewo (stara)</t>
  </si>
  <si>
    <t>1-10-109/9</t>
  </si>
  <si>
    <t>Remiza strażacka Gostkowo</t>
  </si>
  <si>
    <t>1-10-109/13</t>
  </si>
  <si>
    <t>Wiaty przystankowe w mieście(4szt)</t>
  </si>
  <si>
    <t>1-10-109/14</t>
  </si>
  <si>
    <t>Wiata Mądrzechowo</t>
  </si>
  <si>
    <t>1-10-109/15</t>
  </si>
  <si>
    <t>Wiata Bory Rekowskie</t>
  </si>
  <si>
    <t>1-10-109/16</t>
  </si>
  <si>
    <t>Wiata na ulicach Kochanowskiego,Gdańskiej</t>
  </si>
  <si>
    <t>1-10-109/23</t>
  </si>
  <si>
    <t>Wiata przystankowa w Mokrzynie</t>
  </si>
  <si>
    <t>1-10-109/96</t>
  </si>
  <si>
    <t>Budynek użytkowy Pomysk Wielki (Świetlica wiejska)</t>
  </si>
  <si>
    <t>1-10-109/98</t>
  </si>
  <si>
    <t>Wiata przystankowa Pomysk Mały</t>
  </si>
  <si>
    <t>1-10-109/100</t>
  </si>
  <si>
    <t>Budynek Punktu Informacji Turystycznej w Rekowie (dawniej bud. niemieszkal.)</t>
  </si>
  <si>
    <t>1-10-109/115</t>
  </si>
  <si>
    <t>Remiza strażacka Płotowo (nowa)</t>
  </si>
  <si>
    <t>1-10-109/116</t>
  </si>
  <si>
    <t>Remiza strażacka Sierzno - (nowa)</t>
  </si>
  <si>
    <t>1-10-109/117</t>
  </si>
  <si>
    <t>Wiata przystankowa ORION 2003 w Gostkowie</t>
  </si>
  <si>
    <t>1-10-109/120</t>
  </si>
  <si>
    <t>Sanitariaty przy sali - MOSIR</t>
  </si>
  <si>
    <t>1-10-109/121</t>
  </si>
  <si>
    <t>Sanitariat "Jeleń-las" - MOSIR</t>
  </si>
  <si>
    <t>1-10-109/122</t>
  </si>
  <si>
    <t>Łażnia - "Jeleń" MOSIR</t>
  </si>
  <si>
    <t>1-10-109/123</t>
  </si>
  <si>
    <t>Bosmanka - Jeleń MOSIR</t>
  </si>
  <si>
    <t>1-10-109/124</t>
  </si>
  <si>
    <t>Budynak ratownika WOPR - Jeleń</t>
  </si>
  <si>
    <t>1-10-109/125</t>
  </si>
  <si>
    <t>Wiata przystankowa w Udorpiu (dz. nr 230)</t>
  </si>
  <si>
    <t>1-10-109/126</t>
  </si>
  <si>
    <t>Wiata przystankowa w m. Mokrzyn</t>
  </si>
  <si>
    <t>1-10-109/127</t>
  </si>
  <si>
    <t>Remiza strażacka w m. Niezabyszewo</t>
  </si>
  <si>
    <t>1-11-110/1</t>
  </si>
  <si>
    <t>Budynek Rekowo 10 - (w tym świetlica)</t>
  </si>
  <si>
    <t>1-11-110/3</t>
  </si>
  <si>
    <t>Budynek mieszkalny ul.Sikorskiego 40A</t>
  </si>
  <si>
    <t>1-11-110/4</t>
  </si>
  <si>
    <t>Budynek mieszkalny Pochyła 4A</t>
  </si>
  <si>
    <t>1-11-110/5</t>
  </si>
  <si>
    <t>Budynek mieszkalny ul.Pochyła 4</t>
  </si>
  <si>
    <t>1-11-110/6</t>
  </si>
  <si>
    <t>Budynek mieszkalny ul.Pochyła 6</t>
  </si>
  <si>
    <t>1-11-110/7</t>
  </si>
  <si>
    <t>Budynek mieszkalny ul.Miła 28</t>
  </si>
  <si>
    <t>1-11-110/8</t>
  </si>
  <si>
    <t>Budynek mieszkalny ul.Pochyła 2A</t>
  </si>
  <si>
    <t>1-11-110/9</t>
  </si>
  <si>
    <t>Budynek mieszkalny ul.Przemysłowa 38</t>
  </si>
  <si>
    <t>1-11-110/10</t>
  </si>
  <si>
    <t>Budynek użytkowy ul.Drzymały 16A</t>
  </si>
  <si>
    <t>1-11-110/11</t>
  </si>
  <si>
    <t>Budynek usługowo-mieszkalny Udorpie 12</t>
  </si>
  <si>
    <t>1-11-110/12</t>
  </si>
  <si>
    <t>Budynek mieszkalny Płotowo 18 (w tym "Szkoła Polska")</t>
  </si>
  <si>
    <t>1-11-110/13</t>
  </si>
  <si>
    <t>Budynek mieszkalny Dąbie 11</t>
  </si>
  <si>
    <t>1-11-110/14</t>
  </si>
  <si>
    <t>Budynek mieszkalny Rekowo 28 (stara szkoła)</t>
  </si>
  <si>
    <t>1-11-110/16</t>
  </si>
  <si>
    <t>Budynek mieszkalny ul.Mierosławskiego 16</t>
  </si>
  <si>
    <t>1-11-110/17</t>
  </si>
  <si>
    <t>Budynek mieszkalny ul. Przemysłowa 38 A</t>
  </si>
  <si>
    <t>2-21-211/54</t>
  </si>
  <si>
    <t>Oświetlenie Zamek</t>
  </si>
  <si>
    <t>2-21-211/55</t>
  </si>
  <si>
    <t>Linia oświetleniowa</t>
  </si>
  <si>
    <t>2-21-211/69</t>
  </si>
  <si>
    <t>Oświetlenie ul.Górna</t>
  </si>
  <si>
    <t>2-21-211/70</t>
  </si>
  <si>
    <t>Oświetlenie ul.Gdańska</t>
  </si>
  <si>
    <t>2-21-211/74</t>
  </si>
  <si>
    <t>Oświetlenie wsi Pomysk Wielki</t>
  </si>
  <si>
    <t>2-21-211/75</t>
  </si>
  <si>
    <t>Oświetlenie wsi Pomysk Mały</t>
  </si>
  <si>
    <t>2-21-211/88</t>
  </si>
  <si>
    <t>Punkt świetlny Dąbie</t>
  </si>
  <si>
    <t>2-21-211/89</t>
  </si>
  <si>
    <t>Oświetlenie Bytów-Mądrzechowo</t>
  </si>
  <si>
    <t>2-21-211/90</t>
  </si>
  <si>
    <t>Oświetlenie drogi w Udorpiu</t>
  </si>
  <si>
    <t>2-21-211/92</t>
  </si>
  <si>
    <t>Sieć oświetleniowa drogi w Gostkowie</t>
  </si>
  <si>
    <t>2-21-211/93</t>
  </si>
  <si>
    <t>Oświetlenie drogowe ul.Kościuszki Sportowa Brzozowa Rekowo Gostkowo Grzmiąca</t>
  </si>
  <si>
    <t>2-21-211/96</t>
  </si>
  <si>
    <t>Oświetlenie drogowe w Płotowie i Płotówku</t>
  </si>
  <si>
    <t>2-21-211/101</t>
  </si>
  <si>
    <t>Oczyszczalnia ścieków Ferma Gostkowo</t>
  </si>
  <si>
    <t>2-21-211/102</t>
  </si>
  <si>
    <t>Instalacja elektryczna oczyszcz.ścieków Ferma Gostkowo</t>
  </si>
  <si>
    <t>2-21-211/103</t>
  </si>
  <si>
    <t>Oczyszczalnia ścieków Świątkowo i ul.Kwiatowa</t>
  </si>
  <si>
    <t>2-21-211/107</t>
  </si>
  <si>
    <t>Oprawy uliczne ul.11 Listopada</t>
  </si>
  <si>
    <t>2-21-211/109</t>
  </si>
  <si>
    <t>Montaż opraw energooszczędnych w Gostkowie</t>
  </si>
  <si>
    <t>2-21-211/110</t>
  </si>
  <si>
    <t>Montaż opraw ulicznych w Niezabyszewie i Dąbiu</t>
  </si>
  <si>
    <t>2-21-211/111</t>
  </si>
  <si>
    <t>Oświetlenie wokół Zamku oraz parkingu przy ul. Podzamcze i Wolności</t>
  </si>
  <si>
    <t>2-21-211/112</t>
  </si>
  <si>
    <t>Oświetlenie uliczne przy ul.Stary Dworzec</t>
  </si>
  <si>
    <t>2-21-211/113</t>
  </si>
  <si>
    <t>Oświetlenie uliczne drogi 212 w Udorpiu</t>
  </si>
  <si>
    <t>2-21-211/138</t>
  </si>
  <si>
    <t>Oświetlenie uliczne-odcinek ul.Przemysłowa</t>
  </si>
  <si>
    <t>2-21-211/139</t>
  </si>
  <si>
    <t>Odcinek oświetlenia ulicznego w Gostkowie</t>
  </si>
  <si>
    <t>2-21-211/167</t>
  </si>
  <si>
    <t>Oświetlenie Chomice, Nieczulice oraz ul.Bydgoska w Bytowie</t>
  </si>
  <si>
    <t>2-21-211/168</t>
  </si>
  <si>
    <t>Oświetlenie uliczne w Rekowie</t>
  </si>
  <si>
    <t>2-21-211/169</t>
  </si>
  <si>
    <t>Oświetlenie drogowe w Gostkowie</t>
  </si>
  <si>
    <t>2-21-211/170</t>
  </si>
  <si>
    <t>Oświetlenie drogowe ul.Fiołkowa</t>
  </si>
  <si>
    <t>2-21-211/171</t>
  </si>
  <si>
    <t>Oświetlenie ul.Popiełuszki -Styp-Rekowskiego</t>
  </si>
  <si>
    <t>2-21-211/177</t>
  </si>
  <si>
    <t>Oświetlenie ul.Jagodowa</t>
  </si>
  <si>
    <t>2-21-211/181</t>
  </si>
  <si>
    <t>Oświetlenie terenu przy budynku ul.Miła</t>
  </si>
  <si>
    <t>2-21-211/185</t>
  </si>
  <si>
    <t>Montaż opraw oświetlenia drogowego w Pomysku Małym,Świątkowie</t>
  </si>
  <si>
    <t>2-21-211/203</t>
  </si>
  <si>
    <t>Oświetlenie drogowe w m. Świątkowo</t>
  </si>
  <si>
    <t>2-21-211/210</t>
  </si>
  <si>
    <t>Oświetlenie drogowe w m. Rzepnica - ul. H. Wieniawskiego i Wł. Łokietka</t>
  </si>
  <si>
    <t>2-21-211/211</t>
  </si>
  <si>
    <t>Oświetlenie drogowe w m. Gostkowo dz. 508,509,535,542</t>
  </si>
  <si>
    <t>2-21-211/224</t>
  </si>
  <si>
    <t>Oświetlenie drogowe - ul. Kochanoweskiego i Prosta</t>
  </si>
  <si>
    <t>2-22-223/2</t>
  </si>
  <si>
    <t>Most kolejowy nad rzeką Borują</t>
  </si>
  <si>
    <t>2-22-220/2</t>
  </si>
  <si>
    <t>Ulice i place zabrukowane</t>
  </si>
  <si>
    <t>2-22-220/3</t>
  </si>
  <si>
    <t>Parking ul.Podzamcze</t>
  </si>
  <si>
    <t>2-22-220/4</t>
  </si>
  <si>
    <t>Most ul.Wolności</t>
  </si>
  <si>
    <t>2-22-220/68</t>
  </si>
  <si>
    <t>Budowa oświetlenia drogowego w Pomysku W. (dz.69 i 138/7)</t>
  </si>
  <si>
    <t>2-22-220/70</t>
  </si>
  <si>
    <t>Oświetlenie drogowe przy ul. St. Moniuszki -Rzepnica</t>
  </si>
  <si>
    <t>2-22-220/71</t>
  </si>
  <si>
    <t>Lampa solarna parkowo-ogrodowa na ul. Drzymały</t>
  </si>
  <si>
    <t>2-22-220/73</t>
  </si>
  <si>
    <t>Oświetlenie zewnętrzne terenu wokół basenu sportowego w Bytowie</t>
  </si>
  <si>
    <t>2-22-220/75</t>
  </si>
  <si>
    <t>Oświtlenie drogowe ul. Sikorskego w ciągu drogi 212 w Bytowie</t>
  </si>
  <si>
    <t>2-22-220/82</t>
  </si>
  <si>
    <t>Oświetlenie dr. ul. Paderewskiego i Szymanowskiego w Rzepnicy</t>
  </si>
  <si>
    <t>2-22-220/83</t>
  </si>
  <si>
    <t>Oświetlenie dr. ul. F. Chopina w Rzepnicy</t>
  </si>
  <si>
    <t>2-22-220/84</t>
  </si>
  <si>
    <t>Oświetlenie drogowe ul. K. Wielkiego w Rzepnicy</t>
  </si>
  <si>
    <t>2-22-220/85</t>
  </si>
  <si>
    <t>Oświetlenie drogowe ul. Konwaliowa w Bytowie</t>
  </si>
  <si>
    <t>2-22-220/96</t>
  </si>
  <si>
    <t>Oświetlenie ul. Św. Filipa</t>
  </si>
  <si>
    <t>2-22-220/126</t>
  </si>
  <si>
    <t>Oświetlenie drogowe na nowym osiedlu w Gostkowie</t>
  </si>
  <si>
    <t>2-22-220/129</t>
  </si>
  <si>
    <t>Oswietlenie na ulicy Leśnej w Udorpiu</t>
  </si>
  <si>
    <t>2-22-220/130</t>
  </si>
  <si>
    <t>Zakup i montaż lampy solarnrj przy dr. gminne w m. Dąbki</t>
  </si>
  <si>
    <t>2-22-223/3</t>
  </si>
  <si>
    <t>Kładka dla pieszych nad rzeka Borują</t>
  </si>
  <si>
    <t>2-22-224/1</t>
  </si>
  <si>
    <t>Budowa zastawek na torfowiskach w formie drewnianej ścianki</t>
  </si>
  <si>
    <t>2-29-290/2</t>
  </si>
  <si>
    <t>Plac gier i zabaw przy SP Nr 2</t>
  </si>
  <si>
    <t>2-29-290/4</t>
  </si>
  <si>
    <t>Plac ul.Mierosławskiego 16</t>
  </si>
  <si>
    <t>2-29-290/12</t>
  </si>
  <si>
    <t>Plac zabaw w Gostkowie (dz. nr 535)</t>
  </si>
  <si>
    <t>2-29-290/19</t>
  </si>
  <si>
    <t>Ogrodzenie SP Udorpie</t>
  </si>
  <si>
    <t>2-29-290/20</t>
  </si>
  <si>
    <t>Boisko szkolne SP Udorpie ( spr. z poz. 2-29-290/42)</t>
  </si>
  <si>
    <t>2-29-290/21</t>
  </si>
  <si>
    <t>Boisko sportowe w Udorpiu (dz.nr 87)</t>
  </si>
  <si>
    <t>2-29-290/22</t>
  </si>
  <si>
    <t>Zagospodarowanie placu zabaw ul.A.Krajowej i Bauera</t>
  </si>
  <si>
    <t>2-29-290/24</t>
  </si>
  <si>
    <t>Park rodzinny Ząbinowice - dz. nr 34/2</t>
  </si>
  <si>
    <t>2-29-290/25</t>
  </si>
  <si>
    <t>Zagospodarowanie centrum wsi Rekowo ( dz. 503/4)</t>
  </si>
  <si>
    <t>2-29-290/26</t>
  </si>
  <si>
    <t>Infrastruktura 2 ścieżek przyrodniczych -obręb Pomysk Wielki</t>
  </si>
  <si>
    <t>2-29-290/27</t>
  </si>
  <si>
    <t>Zagosp. terenów rekr. publicznej nad j. wiejskim w Rekowie i Niezabyszewie</t>
  </si>
  <si>
    <t>2-29-290/28</t>
  </si>
  <si>
    <t>Wieża widokowa na Górze Siemierzyckiej</t>
  </si>
  <si>
    <t>2-29-290/29</t>
  </si>
  <si>
    <t>Plac zabaw w m. Mokrzyń ( łączyć z poz. 38)</t>
  </si>
  <si>
    <t>2-29-290/31</t>
  </si>
  <si>
    <t>Boisko w Grzmiącej (dz. nr 67/3 i 321)</t>
  </si>
  <si>
    <t>2-29-290/32</t>
  </si>
  <si>
    <t>Boisko w Płotowie - dz. nr 45</t>
  </si>
  <si>
    <t>2-29-290/33</t>
  </si>
  <si>
    <t>Boisko w Mokrzynie</t>
  </si>
  <si>
    <t>2-29-290/34</t>
  </si>
  <si>
    <t>Zagosp. ter. przyrod.w ramach proj. p.n. "Zrównow. eduk. i tur. udostęp. obsz. cennych przyrod.</t>
  </si>
  <si>
    <t>2-29-290/35</t>
  </si>
  <si>
    <t>Plac zabaw, rekr.-sportowy w Ząbinowicach -działka nr 33</t>
  </si>
  <si>
    <t>2-29-290/36</t>
  </si>
  <si>
    <t>Zagospodarow. rekreacyjne terenu na j. "Jeleń"</t>
  </si>
  <si>
    <t>2-29-290/37</t>
  </si>
  <si>
    <t>Plac rekreacyjny w Mądrzechowie cz. I - dz. 78/2</t>
  </si>
  <si>
    <t>2-29-290/38</t>
  </si>
  <si>
    <t>Plac zabaw, rekr.-sportowy - Mokrzyn (działka nr 51)</t>
  </si>
  <si>
    <t>2-29-290/39</t>
  </si>
  <si>
    <t>Plac zabaw, rekr. sport. boisko - Pomysk Mały (dz. 127/5)</t>
  </si>
  <si>
    <t>2-29-290/40</t>
  </si>
  <si>
    <t>Boisko w Sierznie</t>
  </si>
  <si>
    <t>2-29-290/41</t>
  </si>
  <si>
    <t>Plac zabaw (Św. Filipa Neri)</t>
  </si>
  <si>
    <t>2-29-290/42</t>
  </si>
  <si>
    <t>Plac zabaw wraz z boiskiem w Udorpiu (dz. nr 230) (przy dawnej szkole)</t>
  </si>
  <si>
    <t>2-29-290/43</t>
  </si>
  <si>
    <t>Ogrodzenie boiska sportowego przy ul. Ceynowy</t>
  </si>
  <si>
    <t>2-29-290/44</t>
  </si>
  <si>
    <t>Plac przy świetlicy wiejskiej w Ząbinowicach (dz. nr 32)</t>
  </si>
  <si>
    <t>2-29-290/45</t>
  </si>
  <si>
    <t>Zagospodarowanie terenu przy jeziorze w Płotowie</t>
  </si>
  <si>
    <t>2-29-290/46</t>
  </si>
  <si>
    <t>Plac rekreacyjny - Świątkowo, (dz. nr 256)</t>
  </si>
  <si>
    <t>2-29-290/47</t>
  </si>
  <si>
    <t>Plac rekreacyjny - Grzmiąca (za sklepem)</t>
  </si>
  <si>
    <t>2-29-290/48</t>
  </si>
  <si>
    <t>Plac rekreacyjny w Mądrzechowie cz. II - dz. 78/2</t>
  </si>
  <si>
    <t>2-29-290/49</t>
  </si>
  <si>
    <t>Plac rekreacyjny - Sierzno</t>
  </si>
  <si>
    <t>2-29-290/50</t>
  </si>
  <si>
    <t>Plac rekreacyjny przy remizie w Płotowie + ogrodz. (dz. nr 203)</t>
  </si>
  <si>
    <t>2-29-290/51</t>
  </si>
  <si>
    <t>Plac rekreacyjny w Mąrzechowo (dz. nr 15/14</t>
  </si>
  <si>
    <t>2-29-290/52</t>
  </si>
  <si>
    <t>Plac rekreacyjno-zabawowy w Dąbiu</t>
  </si>
  <si>
    <t>2-29-290/53</t>
  </si>
  <si>
    <t>Ogrodzenie budynku basenu sportowego</t>
  </si>
  <si>
    <t>2-29-290/54</t>
  </si>
  <si>
    <t>Zagospodarowanie terenów nabrzeży rzeki Bytowy</t>
  </si>
  <si>
    <t>2-29-290/55</t>
  </si>
  <si>
    <t>Zagospodarow. miejsca wypocz. nad j. w Niezabyszewie (dz. nr 78)</t>
  </si>
  <si>
    <t>2-29-290/60</t>
  </si>
  <si>
    <t>Skatepark w Świątkowie</t>
  </si>
  <si>
    <t>2-29-290/61</t>
  </si>
  <si>
    <t>Zagospodarowanie Parku Jordanowskiego</t>
  </si>
  <si>
    <t>2-29-290/62</t>
  </si>
  <si>
    <t>Boisko w Pomysku Wielkim (dz. nr 27/6)</t>
  </si>
  <si>
    <t>2-29-290/63</t>
  </si>
  <si>
    <t>Zagospodarowanie pl. gm. w m. Rekowo - (dz nr 509)</t>
  </si>
  <si>
    <t>2-29-290/64</t>
  </si>
  <si>
    <t>Tereny sportu i rekreacji na Os. Konstytucji 3 Maja</t>
  </si>
  <si>
    <t>2-29-290/65</t>
  </si>
  <si>
    <t>Plac zabaw w m. Nieczulice (dz. nr 256)</t>
  </si>
  <si>
    <t>2-29-290/66</t>
  </si>
  <si>
    <t>Plac rekreacujny - Rzepnica</t>
  </si>
  <si>
    <t>2-29-290/67</t>
  </si>
  <si>
    <t>Plac rekreacyjny - Pomysk Wielki (dz.nr 124/2)</t>
  </si>
  <si>
    <t>2-29-290/68</t>
  </si>
  <si>
    <t>Plac zabaw przy Osiedlu Jeziorki (dz.448 obręb 99)</t>
  </si>
  <si>
    <t>2-29-290/69</t>
  </si>
  <si>
    <t>Urządzenia sportowo - rekreacyjne - Udorpie dz. nr 515</t>
  </si>
  <si>
    <t>2-29-290/70</t>
  </si>
  <si>
    <t>Zagospodarowanie terenu, urządz. spor. rekr. na dz. nr 164/3 i 535 w Gostkowie</t>
  </si>
  <si>
    <t>2-29-290/71</t>
  </si>
  <si>
    <t>Zielona siłownia wzdłuż ścieżki rowerowej do Dąbia oraz plac zabaw w Dąbiu na dz. nr 44/5 44/19</t>
  </si>
  <si>
    <t>2-29-290/72</t>
  </si>
  <si>
    <t>Zagospodarowanie boiska na dz. nr 289/1 w m. Niezabyszewo</t>
  </si>
  <si>
    <t>2-29-291/1</t>
  </si>
  <si>
    <t>Ogrodzenie osadnika ścieków Pomysk Wielki</t>
  </si>
  <si>
    <t>2-29-291/3</t>
  </si>
  <si>
    <t>Słupy ogłoszeniowe 4 szt.</t>
  </si>
  <si>
    <t>2-29-291/4</t>
  </si>
  <si>
    <t>Ogrodzenie hydroforni w Ząbinowicach</t>
  </si>
  <si>
    <t>2-29-291/5</t>
  </si>
  <si>
    <t>Ogrodzenie budynku żłobka ul. Sikorskiego 47</t>
  </si>
  <si>
    <t>Lp.</t>
  </si>
  <si>
    <t>RAZEM - grupa 2 KŚT</t>
  </si>
  <si>
    <t>Załącznik nr 6A do SIWZ - Zestawienie wartości majątku</t>
  </si>
  <si>
    <t>Załącznik nr 6B do SIWZ - Wykaz budynków i budowli Urzędu Miejskiego</t>
  </si>
  <si>
    <t>Załącznik nr 6C do SIWZ - Wykaz pojazdów</t>
  </si>
  <si>
    <t>niskocenne składniki majątku/ konto 013/ mienie pozaewidencyjne</t>
  </si>
  <si>
    <t>książki/ księgozbiór</t>
  </si>
  <si>
    <t>RAZEM - MAJĄTEK BIBLIOTEKI 
(mienie niskocenne, księgozbiór)</t>
  </si>
  <si>
    <t>RAZEM wg GRUP 1- 8 KŚT</t>
  </si>
  <si>
    <t>Ubezpieczony (właściciel)</t>
  </si>
  <si>
    <t>Nr rejestracyjny</t>
  </si>
  <si>
    <t>Marka</t>
  </si>
  <si>
    <t>Model</t>
  </si>
  <si>
    <t>Rodzaj pojazdu</t>
  </si>
  <si>
    <t>Nr VIN/ nadwozia</t>
  </si>
  <si>
    <t>Rok produkcji</t>
  </si>
  <si>
    <t>Data pierwszej rejestracji</t>
  </si>
  <si>
    <t>Silnik</t>
  </si>
  <si>
    <t>Moc</t>
  </si>
  <si>
    <t>Pojemność</t>
  </si>
  <si>
    <t>Ładowność</t>
  </si>
  <si>
    <t>Liczba miejsc</t>
  </si>
  <si>
    <t>Data rozpoczęcia ochrony</t>
  </si>
  <si>
    <t>Data zakończenia ochrony</t>
  </si>
  <si>
    <t>Pojazd do nauki jazdy</t>
  </si>
  <si>
    <t>Auto alarm</t>
  </si>
  <si>
    <t>Rodzaj sumy wyceny</t>
  </si>
  <si>
    <t>Przebieg</t>
  </si>
  <si>
    <t>Ochrona OC</t>
  </si>
  <si>
    <t>Ochrona AC</t>
  </si>
  <si>
    <t>Ochrona ZK</t>
  </si>
  <si>
    <t>Ochrona Assistance</t>
  </si>
  <si>
    <t>Ochrona NNW</t>
  </si>
  <si>
    <t>Gmina Bytów</t>
  </si>
  <si>
    <t>OSP Gostkowo</t>
  </si>
  <si>
    <t>GBY66LJ</t>
  </si>
  <si>
    <t>Jelcz</t>
  </si>
  <si>
    <t>004</t>
  </si>
  <si>
    <t>Specjalne</t>
  </si>
  <si>
    <t>specjalny pożarniczy</t>
  </si>
  <si>
    <t>1985</t>
  </si>
  <si>
    <t>diesel</t>
  </si>
  <si>
    <t>nie</t>
  </si>
  <si>
    <t>OSP Niezabyszewo</t>
  </si>
  <si>
    <t>GBYL761</t>
  </si>
  <si>
    <t>Star</t>
  </si>
  <si>
    <t>24.10.1986</t>
  </si>
  <si>
    <t>OSP Rekowo</t>
  </si>
  <si>
    <t>GBYA833</t>
  </si>
  <si>
    <t>Scania</t>
  </si>
  <si>
    <t>LB</t>
  </si>
  <si>
    <t>04.09.1978</t>
  </si>
  <si>
    <t>OSP Sierzno</t>
  </si>
  <si>
    <t>GBYG649</t>
  </si>
  <si>
    <t>D05M</t>
  </si>
  <si>
    <t>30.12.1986</t>
  </si>
  <si>
    <t>GBY12PY</t>
  </si>
  <si>
    <t>VTA</t>
  </si>
  <si>
    <t>60TSA</t>
  </si>
  <si>
    <t>Przyczepy i naczepy</t>
  </si>
  <si>
    <t>naczepa strażacka</t>
  </si>
  <si>
    <t>1987</t>
  </si>
  <si>
    <t>-</t>
  </si>
  <si>
    <t>OSP Płotowo</t>
  </si>
  <si>
    <t>GBYY327</t>
  </si>
  <si>
    <t>HL900-40</t>
  </si>
  <si>
    <t>04.07.1975</t>
  </si>
  <si>
    <t>GBYU802</t>
  </si>
  <si>
    <t>1981</t>
  </si>
  <si>
    <t>GBYAS04</t>
  </si>
  <si>
    <t>Daewoo</t>
  </si>
  <si>
    <t>Lublin</t>
  </si>
  <si>
    <t>SUL331412X0037291</t>
  </si>
  <si>
    <t>23.08.1999</t>
  </si>
  <si>
    <t>OSP Pomysk Wielki</t>
  </si>
  <si>
    <t>GBY3H98</t>
  </si>
  <si>
    <t>Mercedes-Benz</t>
  </si>
  <si>
    <t>ATEGO</t>
  </si>
  <si>
    <t>WDB9676371L871260</t>
  </si>
  <si>
    <t>30.12.2014</t>
  </si>
  <si>
    <t>Volkswagen</t>
  </si>
  <si>
    <t>Crafter 30 TDI 65KW</t>
  </si>
  <si>
    <t>Ciężarowe o ład. do 2500 kg</t>
  </si>
  <si>
    <t>ciężarowy dmc do 3,5 t</t>
  </si>
  <si>
    <t>WV1ZZZ2FZ77011820</t>
  </si>
  <si>
    <t>21.11.2006</t>
  </si>
  <si>
    <t>tak</t>
  </si>
  <si>
    <t>brutto</t>
  </si>
  <si>
    <t>GBYAA98</t>
  </si>
  <si>
    <t>PASSAT LIMUSINE 1,9 TDI</t>
  </si>
  <si>
    <t>Osobowe</t>
  </si>
  <si>
    <t>WVWZZZ3BZ3P284653</t>
  </si>
  <si>
    <t>19.12.2002</t>
  </si>
  <si>
    <t>GBYAF01</t>
  </si>
  <si>
    <t>Transporter</t>
  </si>
  <si>
    <t>WV2ZZZ7HZ9H030669</t>
  </si>
  <si>
    <t>10.09.2008</t>
  </si>
  <si>
    <t>Przenacznie /opis</t>
  </si>
  <si>
    <t>Użytkownik</t>
  </si>
  <si>
    <t>SUMA AC</t>
  </si>
  <si>
    <t>GBYVJ99</t>
  </si>
  <si>
    <t>pozycja nr 11 - Asistance rozszerzony</t>
  </si>
  <si>
    <t>Budynek Administracyjny ul.Dworcowa 17a - Kard. Njosyfa Slipyja 1</t>
  </si>
  <si>
    <t>RAZEM - grupa 1 KST wg WKB</t>
  </si>
  <si>
    <t>RAZEM - grupa 1 KST wg WO</t>
  </si>
  <si>
    <t>WARTOŚĆ ODTWORZENIOWA</t>
  </si>
  <si>
    <t>Załącznik nr 5 do SIWZ - Wykaz ubezpieczonych jednostek podległych</t>
  </si>
  <si>
    <t>L.P.</t>
  </si>
  <si>
    <t>Nazwa jednostki</t>
  </si>
  <si>
    <t xml:space="preserve">adres siedziby </t>
  </si>
  <si>
    <t>Pozostałe adresy, gdzie prowadzona jest działalność</t>
  </si>
  <si>
    <t>NIP</t>
  </si>
  <si>
    <t>REGON</t>
  </si>
  <si>
    <t>PKD</t>
  </si>
  <si>
    <t>liczba pracowników</t>
  </si>
  <si>
    <t>liczba uczniów</t>
  </si>
  <si>
    <t>ul. 1-go Maja 15, 77-100 Bytów</t>
  </si>
  <si>
    <t>teren Gminy Bytów</t>
  </si>
  <si>
    <t>770979499</t>
  </si>
  <si>
    <t>75.11.Z</t>
  </si>
  <si>
    <t>n/d</t>
  </si>
  <si>
    <t>1-go Maja 17, 77-100 Bytów</t>
  </si>
  <si>
    <t>85.10.Z</t>
  </si>
  <si>
    <t>ul. Bauera 9, 77-100 Bytów</t>
  </si>
  <si>
    <t xml:space="preserve"> 000893570</t>
  </si>
  <si>
    <t>ul. Mierosławskiego 9, 77-100 Bytów</t>
  </si>
  <si>
    <t xml:space="preserve"> 771261901</t>
  </si>
  <si>
    <t>85.20.Z</t>
  </si>
  <si>
    <t>ul.Domańskiego 13, 77-100 Bytów</t>
  </si>
  <si>
    <t xml:space="preserve"> 000908248</t>
  </si>
  <si>
    <t>ul. Młyńska 11, 77-100 Bytów</t>
  </si>
  <si>
    <t xml:space="preserve"> 001073596</t>
  </si>
  <si>
    <t>Pomysk Wielki 45</t>
  </si>
  <si>
    <t xml:space="preserve"> 000908320</t>
  </si>
  <si>
    <t>Gostkowo 20</t>
  </si>
  <si>
    <t>000908337</t>
  </si>
  <si>
    <t>Niezabyszewo 9</t>
  </si>
  <si>
    <t>Rekowo 18</t>
  </si>
  <si>
    <t xml:space="preserve"> 000908343</t>
  </si>
  <si>
    <t>ul. Sikorskiego 37, 77-100 Bytów</t>
  </si>
  <si>
    <t>770983845</t>
  </si>
  <si>
    <t>85.31.A</t>
  </si>
  <si>
    <t>ul. Zamkowa 2, 77-100 Bytów</t>
  </si>
  <si>
    <t>ul. Zwycięstwa 1, 77 - 100 Bytów</t>
  </si>
  <si>
    <t>000917916</t>
  </si>
  <si>
    <t>91.01.A</t>
  </si>
  <si>
    <t>ul. Miła 26, 77-100 Bytów</t>
  </si>
  <si>
    <t>005311242</t>
  </si>
  <si>
    <t>88.99.Z</t>
  </si>
  <si>
    <t>ul. Miła 26 a, 77-100 Bytów</t>
  </si>
  <si>
    <t xml:space="preserve"> 221147960</t>
  </si>
  <si>
    <t xml:space="preserve">Załącznik nr 7 do SIWZ - Informacje o konstrukcji głównych budynków oraz zabezpieczeniach przeciwpożarowych i przeciwkradzieżowych </t>
  </si>
  <si>
    <t>Informacje o zabezpieczeniach przeciwpożarowych</t>
  </si>
  <si>
    <t>Informacje o zabezpieczeniach przeciwkradzieżowych</t>
  </si>
  <si>
    <t>Budynek (liczba)</t>
  </si>
  <si>
    <t>Adres budynku</t>
  </si>
  <si>
    <t>Czy budynek jest zabytkiemn lub ma charakter zabytkowy</t>
  </si>
  <si>
    <t>Powierzchnia całkowita 
[w m2]</t>
  </si>
  <si>
    <t>Powierzchnia użytkowa 
[w m2]</t>
  </si>
  <si>
    <t>Rok budowy</t>
  </si>
  <si>
    <t xml:space="preserve">Czy budynek jest użytkowany? </t>
  </si>
  <si>
    <t>Technologia wykonania ścian konstrukcyjnych</t>
  </si>
  <si>
    <t>Technologia wykonania stropów</t>
  </si>
  <si>
    <t xml:space="preserve">Technologia wykonania dachu </t>
  </si>
  <si>
    <t xml:space="preserve">Rodzaj pokrycia dachowego </t>
  </si>
  <si>
    <t>Liczba kondygnacji</t>
  </si>
  <si>
    <t xml:space="preserve">Klasyfikacja stanu technicznego budynku </t>
  </si>
  <si>
    <t>Czy obiekty budowlane oraz wykorzystywane instalacje techniczne podlegają regularnym przeglądom okresowym stanu technicznego i/lub dozorowi technicznemu, wykonywanym przez uprawnione podmioty?</t>
  </si>
  <si>
    <t>Czy w protokołach z dokonanych przeglądów stwierdzono zastrzeżenia warunkujące użytkowanie?</t>
  </si>
  <si>
    <t>Jeśli w stwierdzono zastrzeżenia proszę wskazać jakie ?</t>
  </si>
  <si>
    <t>Gaśnice</t>
  </si>
  <si>
    <t>Liczba gaśnic</t>
  </si>
  <si>
    <t>Hydrant zewnętrzny</t>
  </si>
  <si>
    <t>Liczba hydrantów zewnętrznych</t>
  </si>
  <si>
    <t>Hydrant wewnętrzny</t>
  </si>
  <si>
    <t>Liczba hydrantów wewnętrznych</t>
  </si>
  <si>
    <t>Detektory dymu/ temperatury</t>
  </si>
  <si>
    <t>Liczba detektorów dymu/ temperatury</t>
  </si>
  <si>
    <t>Instalacja tryskaczowa</t>
  </si>
  <si>
    <t>Inne zabezpieczenia ppoż</t>
  </si>
  <si>
    <t>Odległość do najbliższej jednostki straży pożarnej (w km)</t>
  </si>
  <si>
    <t>Ochrona własna</t>
  </si>
  <si>
    <t>w godzinach:</t>
  </si>
  <si>
    <t>ilość osób na zmianie</t>
  </si>
  <si>
    <t>Agencja ochrony</t>
  </si>
  <si>
    <t>Alarm z sygnałem lokalnym</t>
  </si>
  <si>
    <t>Alarm z powiadomieniem służb</t>
  </si>
  <si>
    <t>Monitoring wizyjny</t>
  </si>
  <si>
    <t>Oświetlenie całej posesji</t>
  </si>
  <si>
    <t>Ogrodzenie całej posesji</t>
  </si>
  <si>
    <t>Rodzaj zabezpieczenia okien na parterze</t>
  </si>
  <si>
    <t>Sposób zabezpieczenia drzwi zewnętrznych</t>
  </si>
  <si>
    <t>Rodzaj schowka do przechowywania gotówki</t>
  </si>
  <si>
    <t>Inne zabezpieczenia</t>
  </si>
  <si>
    <t>Remonty/ modernizacje w ciagu ostatnich 5 lat (jakie i w jakich latach?)</t>
  </si>
  <si>
    <t>Przedszkole nr 1</t>
  </si>
  <si>
    <t>budynek nr 1</t>
  </si>
  <si>
    <t>ul. 1 Maja 17, 
77-100 Bytów</t>
  </si>
  <si>
    <t>TAK</t>
  </si>
  <si>
    <t>ok.1900</t>
  </si>
  <si>
    <t>cegła</t>
  </si>
  <si>
    <t>drewniane</t>
  </si>
  <si>
    <t>drewniana</t>
  </si>
  <si>
    <t>dachówka</t>
  </si>
  <si>
    <t>4 (3 nadziemne)</t>
  </si>
  <si>
    <t>bardzo dobry</t>
  </si>
  <si>
    <t>NIE</t>
  </si>
  <si>
    <t>brak</t>
  </si>
  <si>
    <t xml:space="preserve">2,8 km </t>
  </si>
  <si>
    <t>kraty</t>
  </si>
  <si>
    <t>zamek</t>
  </si>
  <si>
    <t>kaseta metalowa</t>
  </si>
  <si>
    <r>
      <t xml:space="preserve">2017 - 2018 </t>
    </r>
    <r>
      <rPr>
        <sz val="8"/>
        <rFont val="Arial"/>
        <family val="2"/>
        <charset val="238"/>
      </rPr>
      <t>termomodernizacja budynku</t>
    </r>
  </si>
  <si>
    <t>Przedszkole nr 2</t>
  </si>
  <si>
    <t>ul. Jana Bauera 9, 
77-100 Bytów</t>
  </si>
  <si>
    <t>cegła i płyty żelbetowe</t>
  </si>
  <si>
    <t>żelbetowa</t>
  </si>
  <si>
    <t>papa</t>
  </si>
  <si>
    <t>dobry</t>
  </si>
  <si>
    <t>zalecenia, ale nie warunkujące użytkowanie</t>
  </si>
  <si>
    <t>wymiana podłóg na IIp. w 3 salach, wymiana instalacji elektrycznej na parterze, modernizacja schodów wejściowych</t>
  </si>
  <si>
    <t>system oddymiania grawitacyjnego</t>
  </si>
  <si>
    <t>3 km</t>
  </si>
  <si>
    <t>drzwi metalowe na 2 zamki</t>
  </si>
  <si>
    <t>szafa metalowa ze skarbczykiem</t>
  </si>
  <si>
    <t>- wymiana podłóg, obróbki blacharskiej i orynnowania, zabezpieczenie przewodów grzewczych, uzupełnienie tynków, wymiany parkietów i prace glazurnicze</t>
  </si>
  <si>
    <t>Szkoła Podstawowa nr 1</t>
  </si>
  <si>
    <t>ul. Mierosławskiego 7,
77-100 Bytów</t>
  </si>
  <si>
    <t>cegła pełna palona na zaprawie cementowo-wapiennej</t>
  </si>
  <si>
    <t>żelbetowe gęstożebrowe i drewniane nad ostatnią kondygnacją</t>
  </si>
  <si>
    <t>więźba dachowo-drewniana</t>
  </si>
  <si>
    <t>blachodachówka</t>
  </si>
  <si>
    <t>sejf</t>
  </si>
  <si>
    <t>2013-demontaż i montaż drzwi,
2014-rem.płotu,rem.inst.sanitarnej,rem.inst.oświetleniowej,rozb.monitoringu,napr.dachu i rynien,mal.korytarzy i kl.schod. 
2015-mal.sal.lekc,napr.kan.deszcz.wym.wykł.na koryt.i kl.schod., 
2016- wyk.ogr.boiska ORLIK, napr.kan.deszcz,mal.sal.lek., 2017 - rem.dachu i rynien, przebudowa sal lekcyjnych i łazienek,wyk.placu zabaw,wym.oświetlenia</t>
  </si>
  <si>
    <t>Szkoła Podstawowa nr 2</t>
  </si>
  <si>
    <t>ul. Domańskiego 13,
77-100 Bytów</t>
  </si>
  <si>
    <t>suporex</t>
  </si>
  <si>
    <t>w większości drewniana z przykręcanymi płytami regips, betonowe na małej powierzchni</t>
  </si>
  <si>
    <t xml:space="preserve">drewniana, sala gimnastyczna: stalowa, falowana płyta, styropian, papa, świetliki poliwęglanowe, velux,  </t>
  </si>
  <si>
    <t>blachodachówka, blacha na rąbek stojący, papa</t>
  </si>
  <si>
    <t>1,5 km</t>
  </si>
  <si>
    <t>dwa zamki patentowe</t>
  </si>
  <si>
    <t>metalowa kasetka</t>
  </si>
  <si>
    <t>wymiana pokrycia dachowego na części szkoły wraz z: wymurowaniem kominów wentylacyjnych na części szkoły, wzmocnienie konstrukcji, derkowanie, założenie papy, założenie blachy na rąbek stojący</t>
  </si>
  <si>
    <t>Szkoła Podstawowa nr 5</t>
  </si>
  <si>
    <t>ul. Młyńska 11,
77-100 Bytów</t>
  </si>
  <si>
    <t>płyta korytkowa</t>
  </si>
  <si>
    <t>wg instrukcji ppoż.</t>
  </si>
  <si>
    <t xml:space="preserve">termomodernizacja-roboty związane z wymianą oświetlenia wewnętrznego 2018 rok. </t>
  </si>
  <si>
    <t xml:space="preserve">ul. Gdańska 33,
Pomysk Wielki </t>
  </si>
  <si>
    <t>żelbetonowe</t>
  </si>
  <si>
    <t>dachówka ceramiczna</t>
  </si>
  <si>
    <t xml:space="preserve">zamek </t>
  </si>
  <si>
    <t>-remont dachu</t>
  </si>
  <si>
    <t>budynek nr 2</t>
  </si>
  <si>
    <t>żelbetowe i drewno</t>
  </si>
  <si>
    <t>żelbetonowa</t>
  </si>
  <si>
    <t>blacha trapezowa</t>
  </si>
  <si>
    <t>77 - 114  Gostkowo 20</t>
  </si>
  <si>
    <t xml:space="preserve">Przedwojenny </t>
  </si>
  <si>
    <t>dachówka  ceramiczna</t>
  </si>
  <si>
    <t>czyjnik czadu, awaryjny wyłacznik prądu</t>
  </si>
  <si>
    <t>200 m</t>
  </si>
  <si>
    <t>2 zanki potentowe</t>
  </si>
  <si>
    <t>wymiana podłogi w 1 sali lekcyjnej, wymiana instalacji elektrycznej         Termomodenizacja budynku  szkoły - wymiana okien, wymiana instalacji ciepłej wody, wymiana instastalacji CO, grzejników,oświetlenia na lampy ledowe,docieplenie,elewacja, wymiana pokrycia dachowego, instalacji odgromowej - 2017r.</t>
  </si>
  <si>
    <t>j.w.</t>
  </si>
  <si>
    <t>1988 rok</t>
  </si>
  <si>
    <t>stalowa</t>
  </si>
  <si>
    <t>awaryjny wyłącznik pradu, okna p.poż. -  2 szt. na klatce szchodowej</t>
  </si>
  <si>
    <t>200m</t>
  </si>
  <si>
    <t>kraty w jednym pomieszczeniu</t>
  </si>
  <si>
    <t>2  zamki patentowe</t>
  </si>
  <si>
    <t>szafa metalowa</t>
  </si>
  <si>
    <t>kraty w sekretariacie</t>
  </si>
  <si>
    <t>wymiana wykładziny elastycznej w 3 salach lekcyjnych, remont łazienki dziewcząt</t>
  </si>
  <si>
    <t>1988/2015 rok</t>
  </si>
  <si>
    <t>bloczek betonowy,   suporex</t>
  </si>
  <si>
    <t>płyta trapezowa</t>
  </si>
  <si>
    <t>drzwi p.poż. - 3 szt.   okno p.poż. - 1 szt na sali gimnastycznej</t>
  </si>
  <si>
    <t>2 zamki patentowe</t>
  </si>
  <si>
    <t xml:space="preserve">rozbudowa i doposazenie zaplecza socjalno - magazynowego </t>
  </si>
  <si>
    <t>80 - 114  Gostkowo 20</t>
  </si>
  <si>
    <t>46,4</t>
  </si>
  <si>
    <t>bloczek betonowy</t>
  </si>
  <si>
    <t>dobry                                                         -</t>
  </si>
  <si>
    <t>2 kłódki</t>
  </si>
  <si>
    <t>budynek cz. A</t>
  </si>
  <si>
    <t>ul. Bytowska 10,
Niezabyszewo</t>
  </si>
  <si>
    <t>OSP- 500m</t>
  </si>
  <si>
    <t>kasa pancerna</t>
  </si>
  <si>
    <t>termomodernizacja i naprawa dachu 2015</t>
  </si>
  <si>
    <t>budynek cz. B</t>
  </si>
  <si>
    <t>żelbeton</t>
  </si>
  <si>
    <t>dachówka betonowa</t>
  </si>
  <si>
    <t>remont dachu 2014 termomodernizacja 2016</t>
  </si>
  <si>
    <t>budynek cz. C</t>
  </si>
  <si>
    <t>drewniana i żelbetonowa</t>
  </si>
  <si>
    <t xml:space="preserve">papa +blacha </t>
  </si>
  <si>
    <t>roboty budowlane zwiążzane z wykonaniem śian oddzielenia ppoż i chodnuków i drogi ppoż 2014</t>
  </si>
  <si>
    <t>budynek nr 4</t>
  </si>
  <si>
    <t>nie ma</t>
  </si>
  <si>
    <t xml:space="preserve">drewnia </t>
  </si>
  <si>
    <t>budynek nr 5</t>
  </si>
  <si>
    <t>blacha falista</t>
  </si>
  <si>
    <t>OSP- 200m</t>
  </si>
  <si>
    <t>budynek nr 6</t>
  </si>
  <si>
    <t>wymiana dachu i stropu 2014</t>
  </si>
  <si>
    <t>budynek nr 7</t>
  </si>
  <si>
    <t>cegla + drewno</t>
  </si>
  <si>
    <t>ul. Sikorskiego 37, 
77-100 Bytów</t>
  </si>
  <si>
    <t>drewniana, betonowy-parter</t>
  </si>
  <si>
    <t>konstrukcja drewniana</t>
  </si>
  <si>
    <t>suporeks, cegła</t>
  </si>
  <si>
    <t>konstrukcja betonowa</t>
  </si>
  <si>
    <t>papa, blachodachowka</t>
  </si>
  <si>
    <t>budynek nr 3</t>
  </si>
  <si>
    <t>tak-na zewnątrz</t>
  </si>
  <si>
    <t>GMINA BYTÓW</t>
  </si>
  <si>
    <t xml:space="preserve">ul. 1-go Maja 15,
77-100 Bytów, </t>
  </si>
  <si>
    <t>budynek wpisany do wojewódzkiej ewidencji zabytków i gminnej ewidencji zabytków</t>
  </si>
  <si>
    <t>1924-1926</t>
  </si>
  <si>
    <t>cegła pełna</t>
  </si>
  <si>
    <t>ceramiczne i drewniane</t>
  </si>
  <si>
    <t>drewniany</t>
  </si>
  <si>
    <t>średni</t>
  </si>
  <si>
    <t>- wyposażenie obiektu w przeciwpożarowy wyłącznik prądu,
- zapewnić oznakowanie ewakuacyjne dla przyjętego kierunku ewakuacji w ramach zatwierdzonych rozwiązań zamiennych</t>
  </si>
  <si>
    <t>budynek w trakcie remontu</t>
  </si>
  <si>
    <t>5 km</t>
  </si>
  <si>
    <t>od pn-do pt. 21.00-7.00, sob. i niedziela cały dzień i noc.</t>
  </si>
  <si>
    <t>-remont elewacji budynku -(2017) - wykonanie instalacji p.poż w zakresie oddymiania  -(2017); remont pomieszczeń biurowych i socjalnych na parterze i II piętrze (2015-2016)</t>
  </si>
  <si>
    <t>ul. 1-go Maja 17,
77-100 Bytów</t>
  </si>
  <si>
    <t>cegła i gazobeton</t>
  </si>
  <si>
    <t>betonowe i drewniane</t>
  </si>
  <si>
    <t xml:space="preserve">- remont dwóch pomieszczeń biurowych i socjalnych w części budynku na parterze (2017-2018) </t>
  </si>
  <si>
    <t>ul. Kardynała Josyfa Slipyja 1,
77-100 Bytów</t>
  </si>
  <si>
    <t>Belkowo-pustakowy</t>
  </si>
  <si>
    <t>- naprawa schodów poprzez obłożenie stopni i podstopni wastwą płytek,
- wymiana balustrady przy stopniach,
- wykonanie nowego pokrycia dachowego typu lekkiego,
- wykonanie remontu części wspólnej jak klatka schodowa i korytarz,
- naprawa warstwy wierzchniej tynku na elewacji budynku,</t>
  </si>
  <si>
    <t>- naprawa dachu - pokrycie papą, założenie rur spustowych, rynien (2016 r. )</t>
  </si>
  <si>
    <t>ul. Miła 26,
77-100 Bytów</t>
  </si>
  <si>
    <t>płyty korytkowe</t>
  </si>
  <si>
    <t>- pilna naprawa dachu,
- usuniecie zawilgoceń ścian od strony posadzki,
- wymiana stolarki okiennej.</t>
  </si>
  <si>
    <t>ul. Miła 28,
77-100 Bytów</t>
  </si>
  <si>
    <t>betonowe</t>
  </si>
  <si>
    <t>żelbetowe</t>
  </si>
  <si>
    <t>żelbetowy</t>
  </si>
  <si>
    <t>- zalecane wykonanie malowania części wspólnych klatek schodowych oraz korytarzy,
- zalecana wymiana uszkodzonych luksferów, naprawa wyłączników,
- ocieplenie ściany piwnicy oraz wymiana okienek w piwnicy,
- malowanie elewacji,
- zamontowanie kratek wentylacyjnych na klatkach schodowych o przekroju min 200 cm2.</t>
  </si>
  <si>
    <t>ul. Podzamcze 34,
77-100 Bytów</t>
  </si>
  <si>
    <t xml:space="preserve">początek lat XIX wieku/ zakończenia przebudowy i rozbudowy - 2014 r. </t>
  </si>
  <si>
    <r>
      <rPr>
        <b/>
        <sz val="8"/>
        <rFont val="Arial"/>
        <family val="2"/>
        <charset val="238"/>
      </rPr>
      <t>Część istniejąca:</t>
    </r>
    <r>
      <rPr>
        <sz val="8"/>
        <rFont val="Arial"/>
        <family val="2"/>
        <charset val="238"/>
      </rPr>
      <t xml:space="preserve"> zewn. Warstwowe z cegły cermicznej pełnej murowane na zaprawie ceementowo-wapiennej docieplone odn wewnatrz płytami klimatycznymi z silikatu wapiennego grub. 5 cm, oscieża i parapety docieplone takimi samymi płytami grubosci 2,5 cm, ściany wewn. nośne z cegły ceramicznej pełnej na zaprawie cementowo- wapiennej      </t>
    </r>
    <r>
      <rPr>
        <b/>
        <sz val="8"/>
        <rFont val="Arial"/>
        <family val="2"/>
        <charset val="238"/>
      </rPr>
      <t>Część dobudowana</t>
    </r>
    <r>
      <rPr>
        <sz val="8"/>
        <rFont val="Arial"/>
        <family val="2"/>
        <charset val="238"/>
      </rPr>
      <t>: zew. z pustaków silikatowych grub. 24 cm na poinie cienkowarstwowej z izolacją termiczną z płyt styropianowych grub. 14 cm wykonczone płytkami klinkierowymi, sciany wewn. nosne z pustaków silikatowych grub. 24 cm na spoinie cienkowarstwowej/ stan techniczny dobry</t>
    </r>
  </si>
  <si>
    <r>
      <rPr>
        <b/>
        <sz val="8"/>
        <rFont val="Arial"/>
        <family val="2"/>
        <charset val="238"/>
      </rPr>
      <t>Część istniejąca:</t>
    </r>
    <r>
      <rPr>
        <sz val="8"/>
        <rFont val="Arial"/>
        <family val="2"/>
        <charset val="238"/>
      </rPr>
      <t xml:space="preserve"> stropy nad piwnicą łukowe stalowo-ceramiczne, nad kondygnacjami nadziemnymi drewniane na belkach drewnianych
</t>
    </r>
    <r>
      <rPr>
        <b/>
        <sz val="8"/>
        <rFont val="Arial"/>
        <family val="2"/>
        <charset val="238"/>
      </rPr>
      <t>Część dobudowana:</t>
    </r>
    <r>
      <rPr>
        <sz val="8"/>
        <rFont val="Arial"/>
        <family val="2"/>
        <charset val="238"/>
      </rPr>
      <t xml:space="preserve"> płyty żelbetowe monolityczne oparte na ścianach konstrukcyjnych i podciagach żelbetowych/ stan techniczny dobry</t>
    </r>
  </si>
  <si>
    <r>
      <rPr>
        <b/>
        <sz val="8"/>
        <rFont val="Arial"/>
        <family val="2"/>
        <charset val="238"/>
      </rPr>
      <t>Część istniejąca:</t>
    </r>
    <r>
      <rPr>
        <sz val="8"/>
        <rFont val="Arial"/>
        <family val="2"/>
        <charset val="238"/>
      </rPr>
      <t xml:space="preserve"> Dach dwuspadowykonstrukcji drewnianej     
</t>
    </r>
    <r>
      <rPr>
        <b/>
        <sz val="8"/>
        <rFont val="Arial"/>
        <family val="2"/>
        <charset val="238"/>
      </rPr>
      <t>Część dobudowana:</t>
    </r>
    <r>
      <rPr>
        <sz val="8"/>
        <rFont val="Arial"/>
        <family val="2"/>
        <charset val="238"/>
      </rPr>
      <t xml:space="preserve">  Dach wielospadowy mansardowy i czterospadowy konstrukcji drewnianej docieplony wełna mineraną grub. 20 cm/ stan techniczny dobry</t>
    </r>
  </si>
  <si>
    <t>Blacha aluminium na rąbek stojący (srebrny metalik) układana na warstwie podkładowej, papa termozgrzewalna+ styropapa grub. 15 cm na d przesionkiem wejsciowym do części istniejacej/ stan terchniczny dobry</t>
  </si>
  <si>
    <t>3 nadziemne/ budynek częściowo podpiwniczony</t>
  </si>
  <si>
    <t>DOBRY</t>
  </si>
  <si>
    <t>ok. 2 km</t>
  </si>
  <si>
    <t>8,00 - 16,00</t>
  </si>
  <si>
    <t>czujki ruchowe</t>
  </si>
  <si>
    <t xml:space="preserve">nie dotyczy </t>
  </si>
  <si>
    <t>Rekowo</t>
  </si>
  <si>
    <t>betonowa</t>
  </si>
  <si>
    <t>blacha</t>
  </si>
  <si>
    <t>parter</t>
  </si>
  <si>
    <t>OSP - 0,5 km</t>
  </si>
  <si>
    <t>okiennice</t>
  </si>
  <si>
    <t>UBEZPIECZENIA MAJĄTKOWE za lata 2015 - 2018</t>
  </si>
  <si>
    <t>RYZYKO</t>
  </si>
  <si>
    <t>SZKODA</t>
  </si>
  <si>
    <t>WYPŁATA</t>
  </si>
  <si>
    <t>REZERWA</t>
  </si>
  <si>
    <t>OPIS SZKODY</t>
  </si>
  <si>
    <t>Data szkody</t>
  </si>
  <si>
    <t>2015</t>
  </si>
  <si>
    <t>OC działalności</t>
  </si>
  <si>
    <t>Szkoda w mieniu</t>
  </si>
  <si>
    <t>Ubezpieczenie mienia</t>
  </si>
  <si>
    <t>wydostanie się wody z urządzeń wodnokanalizacyjnych</t>
  </si>
  <si>
    <t>Szkoda w pojeździe</t>
  </si>
  <si>
    <t>huragan</t>
  </si>
  <si>
    <t>Szkoda na osobie - obrażenia ciała osoby w pojeździe</t>
  </si>
  <si>
    <t>brak informacji</t>
  </si>
  <si>
    <t>inne</t>
  </si>
  <si>
    <t>Szkoda na osobie - obrażenia ciała w wyniku upadku</t>
  </si>
  <si>
    <t>RAZEM</t>
  </si>
  <si>
    <t>2016</t>
  </si>
  <si>
    <t>grad</t>
  </si>
  <si>
    <t>2017</t>
  </si>
  <si>
    <t>nienależyte administrowanie drogami publicznymi</t>
  </si>
  <si>
    <t>szkoda w mieniu</t>
  </si>
  <si>
    <t>nienależyte wykonanie czynności zarządcy nieruchom</t>
  </si>
  <si>
    <t>Szkoda na osobie</t>
  </si>
  <si>
    <t>2018</t>
  </si>
  <si>
    <t>zalanie</t>
  </si>
  <si>
    <t>ŁĄCZNIE 2015 - 2018 - 
OC działalności</t>
  </si>
  <si>
    <t>ŁĄCZNIE 2015 - 2018 - ubezpieczenie mienia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</si>
</sst>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164" formatCode="#,##0.00_ ;\-#,##0.00\ "/>
    <numFmt numFmtId="165" formatCode="#,##0.00\ &quot;zł&quot;"/>
    <numFmt numFmtId="166" formatCode="#,##0.00&quot; zł&quot;"/>
    <numFmt numFmtId="167" formatCode="[$-409]yyyy\-mm\-dd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  <font>
      <sz val="8"/>
      <color theme="2" tint="-0.499984740745262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9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Franklin Gothic Medium"/>
      <family val="2"/>
      <charset val="238"/>
    </font>
    <font>
      <b/>
      <sz val="8"/>
      <name val="Verdana"/>
      <family val="2"/>
      <charset val="238"/>
    </font>
    <font>
      <sz val="11"/>
      <color theme="1"/>
      <name val="Arial"/>
      <family val="2"/>
      <charset val="238"/>
    </font>
    <font>
      <u/>
      <sz val="8"/>
      <name val="Arial"/>
      <family val="2"/>
      <charset val="238"/>
    </font>
    <font>
      <sz val="7"/>
      <name val="Arial"/>
      <family val="2"/>
      <charset val="238"/>
    </font>
    <font>
      <b/>
      <sz val="11"/>
      <color theme="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theme="0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B4D4E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" fillId="0" borderId="0"/>
    <xf numFmtId="0" fontId="21" fillId="0" borderId="0"/>
  </cellStyleXfs>
  <cellXfs count="22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3" xfId="0" applyFont="1" applyFill="1" applyBorder="1" applyAlignment="1">
      <alignment horizontal="left" vertical="center"/>
    </xf>
    <xf numFmtId="44" fontId="3" fillId="0" borderId="1" xfId="1" applyFont="1" applyFill="1" applyBorder="1"/>
    <xf numFmtId="0" fontId="3" fillId="0" borderId="3" xfId="0" applyFont="1" applyBorder="1" applyAlignment="1">
      <alignment vertical="center"/>
    </xf>
    <xf numFmtId="44" fontId="3" fillId="0" borderId="1" xfId="1" applyFont="1" applyBorder="1"/>
    <xf numFmtId="44" fontId="6" fillId="0" borderId="1" xfId="1" applyFont="1" applyBorder="1" applyAlignment="1">
      <alignment horizontal="center"/>
    </xf>
    <xf numFmtId="44" fontId="6" fillId="0" borderId="1" xfId="1" applyFont="1" applyFill="1" applyBorder="1"/>
    <xf numFmtId="44" fontId="6" fillId="0" borderId="1" xfId="1" applyFont="1" applyBorder="1"/>
    <xf numFmtId="44" fontId="3" fillId="0" borderId="1" xfId="1" applyFont="1" applyBorder="1" applyAlignment="1">
      <alignment vertical="center"/>
    </xf>
    <xf numFmtId="44" fontId="6" fillId="0" borderId="1" xfId="1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44" fontId="3" fillId="0" borderId="1" xfId="1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/>
    </xf>
    <xf numFmtId="44" fontId="7" fillId="0" borderId="1" xfId="1" applyFont="1" applyBorder="1"/>
    <xf numFmtId="0" fontId="3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44" fontId="6" fillId="0" borderId="1" xfId="0" applyNumberFormat="1" applyFont="1" applyFill="1" applyBorder="1" applyAlignment="1" applyProtection="1">
      <alignment horizontal="right" vertical="center" wrapText="1"/>
    </xf>
    <xf numFmtId="44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wrapText="1"/>
    </xf>
    <xf numFmtId="44" fontId="6" fillId="0" borderId="1" xfId="0" applyNumberFormat="1" applyFont="1" applyFill="1" applyBorder="1" applyAlignment="1" applyProtection="1">
      <alignment horizontal="right" wrapText="1"/>
    </xf>
    <xf numFmtId="44" fontId="6" fillId="0" borderId="1" xfId="0" applyNumberFormat="1" applyFont="1" applyFill="1" applyBorder="1" applyAlignment="1" applyProtection="1">
      <alignment horizontal="left" wrapText="1"/>
    </xf>
    <xf numFmtId="44" fontId="4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center" vertical="top" wrapText="1"/>
    </xf>
    <xf numFmtId="44" fontId="4" fillId="2" borderId="1" xfId="0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" fontId="8" fillId="0" borderId="0" xfId="0" applyNumberFormat="1" applyFont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7" fillId="3" borderId="0" xfId="0" applyFont="1" applyFill="1"/>
    <xf numFmtId="2" fontId="9" fillId="0" borderId="0" xfId="0" applyNumberFormat="1" applyFont="1" applyFill="1" applyBorder="1" applyAlignment="1" applyProtection="1">
      <alignment horizontal="left" vertical="center"/>
    </xf>
    <xf numFmtId="0" fontId="3" fillId="0" borderId="1" xfId="0" applyFont="1" applyBorder="1"/>
    <xf numFmtId="44" fontId="7" fillId="0" borderId="1" xfId="1" applyFont="1" applyBorder="1" applyAlignment="1">
      <alignment vertic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quotePrefix="1" applyFont="1" applyFill="1" applyBorder="1" applyAlignment="1">
      <alignment horizontal="left" vertical="center" wrapText="1"/>
    </xf>
    <xf numFmtId="1" fontId="13" fillId="0" borderId="1" xfId="0" applyNumberFormat="1" applyFont="1" applyFill="1" applyBorder="1" applyAlignment="1" applyProtection="1">
      <alignment horizontal="left" vertical="center" wrapText="1"/>
    </xf>
    <xf numFmtId="164" fontId="13" fillId="0" borderId="1" xfId="0" applyNumberFormat="1" applyFont="1" applyFill="1" applyBorder="1" applyAlignment="1">
      <alignment horizontal="left" vertical="center"/>
    </xf>
    <xf numFmtId="14" fontId="13" fillId="0" borderId="1" xfId="0" applyNumberFormat="1" applyFont="1" applyFill="1" applyBorder="1" applyAlignment="1" applyProtection="1">
      <alignment horizontal="left" vertical="center" wrapText="1"/>
    </xf>
    <xf numFmtId="0" fontId="14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49" fontId="14" fillId="6" borderId="1" xfId="0" applyNumberFormat="1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 applyProtection="1">
      <alignment horizontal="left" vertical="center" wrapText="1"/>
    </xf>
    <xf numFmtId="49" fontId="14" fillId="6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/>
    </xf>
    <xf numFmtId="1" fontId="6" fillId="0" borderId="1" xfId="0" applyNumberFormat="1" applyFont="1" applyFill="1" applyBorder="1" applyAlignment="1" applyProtection="1">
      <alignment horizontal="left" vertical="center" wrapText="1"/>
    </xf>
    <xf numFmtId="14" fontId="6" fillId="0" borderId="1" xfId="0" quotePrefix="1" applyNumberFormat="1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/>
    </xf>
    <xf numFmtId="14" fontId="6" fillId="0" borderId="1" xfId="0" applyNumberFormat="1" applyFont="1" applyFill="1" applyBorder="1" applyAlignment="1" applyProtection="1">
      <alignment horizontal="left" vertical="center" wrapText="1"/>
    </xf>
    <xf numFmtId="2" fontId="6" fillId="0" borderId="1" xfId="0" applyNumberFormat="1" applyFont="1" applyFill="1" applyBorder="1" applyAlignment="1" applyProtection="1">
      <alignment horizontal="left" vertical="center" wrapText="1"/>
    </xf>
    <xf numFmtId="14" fontId="6" fillId="0" borderId="1" xfId="0" applyNumberFormat="1" applyFont="1" applyFill="1" applyBorder="1" applyAlignment="1">
      <alignment horizontal="left" vertical="center"/>
    </xf>
    <xf numFmtId="44" fontId="6" fillId="0" borderId="1" xfId="1" applyFont="1" applyFill="1" applyBorder="1" applyAlignment="1">
      <alignment horizontal="left" vertical="center"/>
    </xf>
    <xf numFmtId="1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 applyProtection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right"/>
    </xf>
    <xf numFmtId="0" fontId="12" fillId="8" borderId="1" xfId="0" applyFont="1" applyFill="1" applyBorder="1" applyAlignment="1">
      <alignment horizontal="right" wrapText="1"/>
    </xf>
    <xf numFmtId="1" fontId="4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0" applyNumberFormat="1" applyFont="1" applyFill="1" applyBorder="1" applyAlignment="1" applyProtection="1">
      <alignment horizontal="center" vertical="center" wrapText="1"/>
    </xf>
    <xf numFmtId="44" fontId="4" fillId="8" borderId="1" xfId="0" applyNumberFormat="1" applyFont="1" applyFill="1" applyBorder="1" applyAlignment="1" applyProtection="1">
      <alignment horizontal="center" vertical="center" wrapText="1"/>
    </xf>
    <xf numFmtId="0" fontId="4" fillId="8" borderId="1" xfId="2" applyFont="1" applyFill="1" applyBorder="1" applyAlignment="1">
      <alignment horizontal="center" vertical="center" wrapText="1"/>
    </xf>
    <xf numFmtId="0" fontId="4" fillId="8" borderId="1" xfId="3" applyFont="1" applyFill="1" applyBorder="1" applyAlignment="1">
      <alignment horizontal="center" vertical="center" wrapText="1"/>
    </xf>
    <xf numFmtId="14" fontId="4" fillId="8" borderId="1" xfId="3" applyNumberFormat="1" applyFont="1" applyFill="1" applyBorder="1" applyAlignment="1">
      <alignment horizontal="center" vertical="center" wrapText="1"/>
    </xf>
    <xf numFmtId="1" fontId="4" fillId="8" borderId="1" xfId="3" applyNumberFormat="1" applyFont="1" applyFill="1" applyBorder="1" applyAlignment="1">
      <alignment horizontal="center" vertical="center" wrapText="1"/>
    </xf>
    <xf numFmtId="1" fontId="4" fillId="8" borderId="1" xfId="2" applyNumberFormat="1" applyFont="1" applyFill="1" applyBorder="1" applyAlignment="1">
      <alignment horizontal="center" vertical="center" wrapText="1"/>
    </xf>
    <xf numFmtId="44" fontId="4" fillId="0" borderId="1" xfId="0" applyNumberFormat="1" applyFont="1" applyFill="1" applyBorder="1" applyAlignment="1" applyProtection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8" xfId="0" applyNumberFormat="1" applyFont="1" applyFill="1" applyBorder="1" applyAlignment="1" applyProtection="1">
      <alignment horizontal="center" vertical="center" wrapText="1"/>
    </xf>
    <xf numFmtId="0" fontId="4" fillId="2" borderId="9" xfId="0" applyNumberFormat="1" applyFont="1" applyFill="1" applyBorder="1" applyAlignment="1" applyProtection="1">
      <alignment horizontal="center" vertical="center" wrapText="1"/>
    </xf>
    <xf numFmtId="0" fontId="7" fillId="3" borderId="0" xfId="4" applyFont="1" applyFill="1"/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0" xfId="0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 wrapText="1"/>
    </xf>
    <xf numFmtId="0" fontId="18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49" fontId="19" fillId="7" borderId="1" xfId="0" applyNumberFormat="1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17" fillId="0" borderId="12" xfId="0" applyFont="1" applyFill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17" fillId="0" borderId="0" xfId="0" applyFont="1" applyFill="1" applyAlignment="1">
      <alignment horizontal="left" vertical="center" wrapText="1"/>
    </xf>
    <xf numFmtId="49" fontId="17" fillId="0" borderId="13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/>
    </xf>
    <xf numFmtId="0" fontId="7" fillId="8" borderId="1" xfId="0" applyFont="1" applyFill="1" applyBorder="1" applyAlignment="1">
      <alignment horizontal="center"/>
    </xf>
    <xf numFmtId="0" fontId="0" fillId="0" borderId="0" xfId="0" applyAlignment="1"/>
    <xf numFmtId="0" fontId="7" fillId="8" borderId="3" xfId="0" applyFont="1" applyFill="1" applyBorder="1" applyAlignment="1">
      <alignment horizontal="center"/>
    </xf>
    <xf numFmtId="0" fontId="7" fillId="8" borderId="8" xfId="0" applyFont="1" applyFill="1" applyBorder="1" applyAlignment="1">
      <alignment horizontal="center"/>
    </xf>
    <xf numFmtId="0" fontId="7" fillId="8" borderId="9" xfId="0" applyFont="1" applyFill="1" applyBorder="1" applyAlignment="1">
      <alignment horizontal="center"/>
    </xf>
    <xf numFmtId="0" fontId="0" fillId="0" borderId="0" xfId="0" applyAlignment="1">
      <alignment wrapText="1"/>
    </xf>
    <xf numFmtId="0" fontId="7" fillId="0" borderId="0" xfId="0" applyFont="1" applyFill="1"/>
    <xf numFmtId="0" fontId="0" fillId="0" borderId="0" xfId="0" applyFill="1" applyAlignment="1">
      <alignment horizontal="left" vertical="center"/>
    </xf>
    <xf numFmtId="0" fontId="0" fillId="0" borderId="0" xfId="0" applyFill="1" applyAlignment="1"/>
    <xf numFmtId="0" fontId="0" fillId="0" borderId="0" xfId="0" applyFill="1" applyAlignment="1">
      <alignment wrapText="1"/>
    </xf>
    <xf numFmtId="0" fontId="7" fillId="0" borderId="1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4" fillId="10" borderId="2" xfId="5" applyFont="1" applyFill="1" applyBorder="1" applyAlignment="1">
      <alignment horizontal="center" vertical="center"/>
    </xf>
    <xf numFmtId="0" fontId="4" fillId="10" borderId="2" xfId="5" applyFont="1" applyFill="1" applyBorder="1" applyAlignment="1">
      <alignment horizontal="center" vertical="center" wrapText="1"/>
    </xf>
    <xf numFmtId="0" fontId="4" fillId="11" borderId="1" xfId="5" applyFont="1" applyFill="1" applyBorder="1" applyAlignment="1">
      <alignment horizontal="center" vertical="center" wrapText="1"/>
    </xf>
    <xf numFmtId="0" fontId="4" fillId="10" borderId="1" xfId="5" applyFont="1" applyFill="1" applyBorder="1" applyAlignment="1">
      <alignment horizontal="center" vertical="center" wrapText="1"/>
    </xf>
    <xf numFmtId="0" fontId="22" fillId="10" borderId="8" xfId="0" applyFont="1" applyFill="1" applyBorder="1" applyAlignment="1">
      <alignment wrapText="1"/>
    </xf>
    <xf numFmtId="0" fontId="4" fillId="10" borderId="3" xfId="5" applyFont="1" applyFill="1" applyBorder="1" applyAlignment="1">
      <alignment horizontal="center" vertical="center" wrapText="1"/>
    </xf>
    <xf numFmtId="0" fontId="23" fillId="0" borderId="0" xfId="0" applyFont="1"/>
    <xf numFmtId="0" fontId="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49" fontId="6" fillId="0" borderId="1" xfId="5" applyNumberFormat="1" applyFont="1" applyFill="1" applyBorder="1" applyAlignment="1">
      <alignment horizontal="center" vertical="center" wrapText="1"/>
    </xf>
    <xf numFmtId="0" fontId="6" fillId="0" borderId="1" xfId="5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65" fontId="6" fillId="0" borderId="1" xfId="5" applyNumberFormat="1" applyFont="1" applyFill="1" applyBorder="1" applyAlignment="1">
      <alignment horizontal="center" vertical="center" wrapText="1"/>
    </xf>
    <xf numFmtId="1" fontId="6" fillId="0" borderId="1" xfId="5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4" fillId="0" borderId="1" xfId="5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wrapText="1"/>
    </xf>
    <xf numFmtId="0" fontId="4" fillId="10" borderId="8" xfId="0" applyFont="1" applyFill="1" applyBorder="1" applyAlignment="1">
      <alignment wrapText="1"/>
    </xf>
    <xf numFmtId="0" fontId="25" fillId="0" borderId="1" xfId="0" applyFont="1" applyFill="1" applyBorder="1" applyAlignment="1">
      <alignment horizontal="center" vertical="center" wrapText="1"/>
    </xf>
    <xf numFmtId="0" fontId="6" fillId="0" borderId="1" xfId="5" applyFont="1" applyFill="1" applyBorder="1" applyAlignment="1">
      <alignment horizontal="center" wrapText="1"/>
    </xf>
    <xf numFmtId="0" fontId="6" fillId="12" borderId="11" xfId="0" applyFont="1" applyFill="1" applyBorder="1" applyAlignment="1">
      <alignment vertical="center" wrapText="1"/>
    </xf>
    <xf numFmtId="0" fontId="6" fillId="0" borderId="5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166" fontId="6" fillId="0" borderId="15" xfId="5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6" fontId="6" fillId="0" borderId="11" xfId="5" applyNumberFormat="1" applyFont="1" applyFill="1" applyBorder="1" applyAlignment="1">
      <alignment horizontal="center" vertical="center" wrapText="1"/>
    </xf>
    <xf numFmtId="1" fontId="6" fillId="0" borderId="11" xfId="5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0" xfId="5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vertical="center" wrapText="1"/>
    </xf>
    <xf numFmtId="166" fontId="6" fillId="0" borderId="1" xfId="5" applyNumberFormat="1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vertical="center" wrapText="1"/>
    </xf>
    <xf numFmtId="0" fontId="3" fillId="0" borderId="1" xfId="0" applyFont="1" applyBorder="1" applyAlignment="1">
      <alignment wrapText="1"/>
    </xf>
    <xf numFmtId="166" fontId="6" fillId="0" borderId="12" xfId="5" applyNumberFormat="1" applyFont="1" applyFill="1" applyBorder="1" applyAlignment="1">
      <alignment horizontal="center" vertical="center" wrapText="1"/>
    </xf>
    <xf numFmtId="1" fontId="6" fillId="0" borderId="12" xfId="5" applyNumberFormat="1" applyFont="1" applyFill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0" fontId="6" fillId="12" borderId="12" xfId="0" applyFont="1" applyFill="1" applyBorder="1" applyAlignment="1">
      <alignment vertical="center" wrapText="1"/>
    </xf>
    <xf numFmtId="0" fontId="6" fillId="13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6" fillId="14" borderId="17" xfId="0" applyFont="1" applyFill="1" applyBorder="1" applyAlignment="1">
      <alignment horizontal="center"/>
    </xf>
    <xf numFmtId="49" fontId="27" fillId="15" borderId="1" xfId="0" applyNumberFormat="1" applyFont="1" applyFill="1" applyBorder="1" applyAlignment="1">
      <alignment horizontal="center" vertical="center"/>
    </xf>
    <xf numFmtId="44" fontId="27" fillId="15" borderId="1" xfId="1" applyFont="1" applyFill="1" applyBorder="1" applyAlignment="1">
      <alignment horizontal="center" vertical="center"/>
    </xf>
    <xf numFmtId="49" fontId="27" fillId="15" borderId="1" xfId="0" applyNumberFormat="1" applyFont="1" applyFill="1" applyBorder="1" applyAlignment="1">
      <alignment horizontal="left" vertical="center"/>
    </xf>
    <xf numFmtId="49" fontId="28" fillId="16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/>
    </xf>
    <xf numFmtId="1" fontId="29" fillId="0" borderId="1" xfId="0" applyNumberFormat="1" applyFont="1" applyFill="1" applyBorder="1" applyAlignment="1">
      <alignment horizontal="center"/>
    </xf>
    <xf numFmtId="44" fontId="29" fillId="0" borderId="1" xfId="1" applyFont="1" applyFill="1" applyBorder="1" applyAlignment="1">
      <alignment horizontal="right"/>
    </xf>
    <xf numFmtId="0" fontId="29" fillId="0" borderId="1" xfId="0" applyFont="1" applyFill="1" applyBorder="1" applyAlignment="1"/>
    <xf numFmtId="14" fontId="29" fillId="0" borderId="1" xfId="0" applyNumberFormat="1" applyFont="1" applyFill="1" applyBorder="1" applyAlignment="1">
      <alignment horizontal="left"/>
    </xf>
    <xf numFmtId="0" fontId="6" fillId="17" borderId="1" xfId="0" applyFont="1" applyFill="1" applyBorder="1" applyAlignment="1">
      <alignment horizontal="left"/>
    </xf>
    <xf numFmtId="1" fontId="6" fillId="0" borderId="1" xfId="0" applyNumberFormat="1" applyFont="1" applyFill="1" applyBorder="1" applyAlignment="1" applyProtection="1">
      <alignment horizontal="center" vertical="center"/>
    </xf>
    <xf numFmtId="44" fontId="3" fillId="0" borderId="1" xfId="1" applyFont="1" applyBorder="1" applyAlignment="1">
      <alignment horizontal="right"/>
    </xf>
    <xf numFmtId="0" fontId="3" fillId="0" borderId="1" xfId="0" applyFont="1" applyBorder="1" applyAlignment="1"/>
    <xf numFmtId="44" fontId="6" fillId="0" borderId="1" xfId="1" applyFont="1" applyFill="1" applyBorder="1" applyAlignment="1" applyProtection="1">
      <alignment horizontal="center" vertical="center"/>
    </xf>
    <xf numFmtId="3" fontId="29" fillId="17" borderId="2" xfId="0" applyNumberFormat="1" applyFont="1" applyFill="1" applyBorder="1" applyAlignment="1">
      <alignment horizontal="center"/>
    </xf>
    <xf numFmtId="44" fontId="29" fillId="17" borderId="2" xfId="1" applyFont="1" applyFill="1" applyBorder="1" applyAlignment="1">
      <alignment horizontal="right"/>
    </xf>
    <xf numFmtId="0" fontId="29" fillId="17" borderId="1" xfId="0" applyFont="1" applyFill="1" applyBorder="1" applyAlignment="1">
      <alignment horizontal="left"/>
    </xf>
    <xf numFmtId="167" fontId="29" fillId="17" borderId="1" xfId="0" applyNumberFormat="1" applyFont="1" applyFill="1" applyBorder="1" applyAlignment="1">
      <alignment horizontal="left"/>
    </xf>
    <xf numFmtId="0" fontId="28" fillId="3" borderId="18" xfId="0" applyFont="1" applyFill="1" applyBorder="1" applyAlignment="1">
      <alignment horizontal="center"/>
    </xf>
    <xf numFmtId="3" fontId="28" fillId="3" borderId="19" xfId="0" applyNumberFormat="1" applyFont="1" applyFill="1" applyBorder="1" applyAlignment="1">
      <alignment horizontal="center"/>
    </xf>
    <xf numFmtId="44" fontId="28" fillId="3" borderId="19" xfId="1" applyFont="1" applyFill="1" applyBorder="1" applyAlignment="1">
      <alignment horizontal="right"/>
    </xf>
    <xf numFmtId="44" fontId="28" fillId="3" borderId="20" xfId="1" applyFont="1" applyFill="1" applyBorder="1" applyAlignment="1">
      <alignment horizontal="right"/>
    </xf>
    <xf numFmtId="0" fontId="29" fillId="17" borderId="9" xfId="0" applyFont="1" applyFill="1" applyBorder="1" applyAlignment="1">
      <alignment horizontal="left"/>
    </xf>
    <xf numFmtId="3" fontId="29" fillId="17" borderId="1" xfId="0" applyNumberFormat="1" applyFont="1" applyFill="1" applyBorder="1" applyAlignment="1">
      <alignment horizontal="left"/>
    </xf>
    <xf numFmtId="0" fontId="29" fillId="0" borderId="9" xfId="0" applyFont="1" applyFill="1" applyBorder="1" applyAlignment="1"/>
    <xf numFmtId="44" fontId="3" fillId="0" borderId="1" xfId="1" applyFont="1" applyBorder="1" applyAlignment="1">
      <alignment horizontal="right" vertical="center"/>
    </xf>
    <xf numFmtId="44" fontId="29" fillId="0" borderId="1" xfId="1" applyFont="1" applyFill="1" applyBorder="1" applyAlignment="1">
      <alignment horizontal="right" vertical="center"/>
    </xf>
    <xf numFmtId="44" fontId="3" fillId="0" borderId="0" xfId="1" applyFont="1" applyAlignment="1">
      <alignment vertical="center"/>
    </xf>
    <xf numFmtId="0" fontId="6" fillId="0" borderId="1" xfId="0" applyNumberFormat="1" applyFont="1" applyFill="1" applyBorder="1" applyAlignment="1" applyProtection="1">
      <alignment vertical="center"/>
    </xf>
    <xf numFmtId="14" fontId="6" fillId="0" borderId="1" xfId="0" applyNumberFormat="1" applyFont="1" applyFill="1" applyBorder="1" applyAlignment="1" applyProtection="1">
      <alignment horizontal="left" vertical="center"/>
    </xf>
    <xf numFmtId="44" fontId="6" fillId="0" borderId="21" xfId="1" applyFont="1" applyFill="1" applyBorder="1" applyAlignment="1" applyProtection="1">
      <alignment horizontal="center" vertical="center"/>
    </xf>
    <xf numFmtId="0" fontId="28" fillId="3" borderId="22" xfId="0" applyFont="1" applyFill="1" applyBorder="1" applyAlignment="1">
      <alignment horizontal="center"/>
    </xf>
    <xf numFmtId="0" fontId="6" fillId="0" borderId="21" xfId="0" applyNumberFormat="1" applyFont="1" applyFill="1" applyBorder="1" applyAlignment="1" applyProtection="1"/>
    <xf numFmtId="0" fontId="6" fillId="0" borderId="21" xfId="0" applyNumberFormat="1" applyFont="1" applyFill="1" applyBorder="1" applyAlignment="1" applyProtection="1">
      <alignment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15" borderId="23" xfId="0" applyFont="1" applyFill="1" applyBorder="1" applyAlignment="1">
      <alignment wrapText="1"/>
    </xf>
    <xf numFmtId="1" fontId="18" fillId="3" borderId="24" xfId="0" applyNumberFormat="1" applyFont="1" applyFill="1" applyBorder="1" applyAlignment="1">
      <alignment horizontal="center" vertical="center"/>
    </xf>
    <xf numFmtId="44" fontId="18" fillId="3" borderId="24" xfId="0" applyNumberFormat="1" applyFont="1" applyFill="1" applyBorder="1" applyAlignment="1">
      <alignment horizontal="center" vertical="center"/>
    </xf>
    <xf numFmtId="44" fontId="18" fillId="3" borderId="25" xfId="0" applyNumberFormat="1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30" fillId="15" borderId="28" xfId="0" applyFont="1" applyFill="1" applyBorder="1" applyAlignment="1">
      <alignment wrapText="1"/>
    </xf>
    <xf numFmtId="1" fontId="18" fillId="3" borderId="29" xfId="1" applyNumberFormat="1" applyFont="1" applyFill="1" applyBorder="1" applyAlignment="1">
      <alignment horizontal="center" vertical="center"/>
    </xf>
    <xf numFmtId="44" fontId="18" fillId="3" borderId="29" xfId="1" applyFont="1" applyFill="1" applyBorder="1" applyAlignment="1">
      <alignment horizontal="center" vertical="center"/>
    </xf>
    <xf numFmtId="44" fontId="18" fillId="3" borderId="30" xfId="1" applyFont="1" applyFill="1" applyBorder="1" applyAlignment="1">
      <alignment vertical="center"/>
    </xf>
  </cellXfs>
  <cellStyles count="6">
    <cellStyle name="Dane wejściowe" xfId="3" builtinId="20"/>
    <cellStyle name="Dobry" xfId="2" builtinId="26"/>
    <cellStyle name="Normalny" xfId="0" builtinId="0"/>
    <cellStyle name="Normalny 8" xfId="4"/>
    <cellStyle name="Normalny_Arkusz1" xfId="5"/>
    <cellStyle name="Walutowy" xfId="1" builtinId="4"/>
  </cellStyles>
  <dxfs count="0"/>
  <tableStyles count="0" defaultTableStyle="TableStyleMedium2" defaultPivotStyle="PivotStyleLight16"/>
  <colors>
    <mruColors>
      <color rgb="FFB4D4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/KLIENCI/UM%20Byt&#243;w/2018/3.%20SIWZ/zalacznik_pojazdy%20wor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Arkusz2"/>
      <sheetName val="Arkusz3"/>
    </sheetNames>
    <sheetDataSet>
      <sheetData sheetId="0" refreshError="1"/>
      <sheetData sheetId="1">
        <row r="1">
          <cell r="A1" t="str">
            <v>Aktywny</v>
          </cell>
          <cell r="C1" t="str">
            <v>Ciągniki rolnicze</v>
          </cell>
        </row>
        <row r="2">
          <cell r="A2" t="str">
            <v>Sprzedany rozliczony</v>
          </cell>
          <cell r="C2" t="str">
            <v>Ciągniki siodłowe</v>
          </cell>
        </row>
        <row r="3">
          <cell r="A3" t="str">
            <v>Sprzedany w trakcie rozliczenia</v>
          </cell>
          <cell r="C3" t="str">
            <v>Ciężarowe o ład. do 2500 kg</v>
          </cell>
        </row>
        <row r="4">
          <cell r="A4" t="str">
            <v>Nieaktywny</v>
          </cell>
          <cell r="C4" t="str">
            <v>Ciężarowe o ład. Pow. 2500 kg</v>
          </cell>
        </row>
        <row r="5">
          <cell r="A5" t="str">
            <v>Złomowany</v>
          </cell>
          <cell r="C5" t="str">
            <v>Osobowe</v>
          </cell>
        </row>
        <row r="6">
          <cell r="A6" t="str">
            <v>Wyłączony</v>
          </cell>
          <cell r="C6" t="str">
            <v>Przyczepy i naczepy</v>
          </cell>
        </row>
        <row r="7">
          <cell r="C7" t="str">
            <v>Wolnobieżne</v>
          </cell>
        </row>
        <row r="8">
          <cell r="C8" t="str">
            <v>Motocykle, motorowery i quady</v>
          </cell>
        </row>
        <row r="9">
          <cell r="C9" t="str">
            <v>Autobusy</v>
          </cell>
        </row>
        <row r="10">
          <cell r="C10" t="str">
            <v>Specjalne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workbookViewId="0">
      <selection activeCell="B28" sqref="B28"/>
    </sheetView>
  </sheetViews>
  <sheetFormatPr defaultRowHeight="15" x14ac:dyDescent="0.25"/>
  <cols>
    <col min="1" max="1" width="4.5703125" customWidth="1"/>
    <col min="2" max="2" width="44.28515625" customWidth="1"/>
    <col min="3" max="3" width="31" customWidth="1"/>
    <col min="4" max="4" width="27.42578125" customWidth="1"/>
    <col min="5" max="5" width="18.140625" customWidth="1"/>
    <col min="6" max="6" width="16.7109375" customWidth="1"/>
    <col min="7" max="7" width="9.85546875" customWidth="1"/>
    <col min="8" max="8" width="13.7109375" customWidth="1"/>
    <col min="9" max="9" width="11.28515625" customWidth="1"/>
  </cols>
  <sheetData>
    <row r="1" spans="1:9" x14ac:dyDescent="0.25">
      <c r="A1" s="77" t="s">
        <v>479</v>
      </c>
      <c r="B1" s="77"/>
      <c r="C1" s="77"/>
      <c r="D1" s="77"/>
      <c r="E1" s="77"/>
      <c r="F1" s="77"/>
      <c r="G1" s="77"/>
      <c r="H1" s="77"/>
      <c r="I1" s="77"/>
    </row>
    <row r="2" spans="1:9" x14ac:dyDescent="0.25">
      <c r="A2" s="78"/>
      <c r="B2" s="79"/>
      <c r="C2" s="79"/>
      <c r="D2" s="80"/>
      <c r="E2" s="80"/>
      <c r="F2" s="81"/>
      <c r="G2" s="80"/>
      <c r="H2" s="80"/>
      <c r="I2" s="80"/>
    </row>
    <row r="3" spans="1:9" x14ac:dyDescent="0.25">
      <c r="A3" s="78"/>
      <c r="B3" s="79"/>
      <c r="C3" s="79"/>
      <c r="D3" s="80"/>
      <c r="E3" s="80"/>
      <c r="F3" s="81"/>
      <c r="G3" s="80"/>
      <c r="H3" s="80"/>
      <c r="I3" s="80"/>
    </row>
    <row r="4" spans="1:9" ht="24" x14ac:dyDescent="0.25">
      <c r="A4" s="82" t="s">
        <v>480</v>
      </c>
      <c r="B4" s="83" t="s">
        <v>481</v>
      </c>
      <c r="C4" s="83" t="s">
        <v>482</v>
      </c>
      <c r="D4" s="83" t="s">
        <v>483</v>
      </c>
      <c r="E4" s="83" t="s">
        <v>484</v>
      </c>
      <c r="F4" s="84" t="s">
        <v>485</v>
      </c>
      <c r="G4" s="84" t="s">
        <v>486</v>
      </c>
      <c r="H4" s="84" t="s">
        <v>487</v>
      </c>
      <c r="I4" s="84" t="s">
        <v>488</v>
      </c>
    </row>
    <row r="5" spans="1:9" x14ac:dyDescent="0.25">
      <c r="A5" s="85">
        <v>1</v>
      </c>
      <c r="B5" s="86" t="s">
        <v>7</v>
      </c>
      <c r="C5" s="86" t="s">
        <v>489</v>
      </c>
      <c r="D5" s="87" t="s">
        <v>490</v>
      </c>
      <c r="E5" s="88">
        <v>8421745983</v>
      </c>
      <c r="F5" s="96" t="s">
        <v>491</v>
      </c>
      <c r="G5" s="89" t="s">
        <v>492</v>
      </c>
      <c r="H5" s="90">
        <v>90</v>
      </c>
      <c r="I5" s="90" t="s">
        <v>493</v>
      </c>
    </row>
    <row r="6" spans="1:9" x14ac:dyDescent="0.25">
      <c r="A6" s="91">
        <v>2</v>
      </c>
      <c r="B6" s="92" t="s">
        <v>8</v>
      </c>
      <c r="C6" s="92" t="s">
        <v>494</v>
      </c>
      <c r="D6" s="93"/>
      <c r="E6" s="88">
        <v>8421753178</v>
      </c>
      <c r="F6" s="96">
        <v>221088127</v>
      </c>
      <c r="G6" s="94" t="s">
        <v>495</v>
      </c>
      <c r="H6" s="88">
        <v>21</v>
      </c>
      <c r="I6" s="88">
        <v>145</v>
      </c>
    </row>
    <row r="7" spans="1:9" x14ac:dyDescent="0.25">
      <c r="A7" s="85">
        <v>3</v>
      </c>
      <c r="B7" s="92" t="s">
        <v>9</v>
      </c>
      <c r="C7" s="92" t="s">
        <v>496</v>
      </c>
      <c r="D7" s="95"/>
      <c r="E7" s="88">
        <v>8421022960</v>
      </c>
      <c r="F7" s="96" t="s">
        <v>497</v>
      </c>
      <c r="G7" s="94" t="s">
        <v>495</v>
      </c>
      <c r="H7" s="88">
        <v>32</v>
      </c>
      <c r="I7" s="88">
        <v>197</v>
      </c>
    </row>
    <row r="8" spans="1:9" x14ac:dyDescent="0.25">
      <c r="A8" s="91">
        <v>4</v>
      </c>
      <c r="B8" s="92" t="s">
        <v>10</v>
      </c>
      <c r="C8" s="92" t="s">
        <v>498</v>
      </c>
      <c r="D8" s="93"/>
      <c r="E8" s="88">
        <v>8421776297</v>
      </c>
      <c r="F8" s="96" t="s">
        <v>499</v>
      </c>
      <c r="G8" s="94" t="s">
        <v>500</v>
      </c>
      <c r="H8" s="88">
        <v>65</v>
      </c>
      <c r="I8" s="88">
        <v>549</v>
      </c>
    </row>
    <row r="9" spans="1:9" x14ac:dyDescent="0.25">
      <c r="A9" s="85">
        <v>5</v>
      </c>
      <c r="B9" s="92" t="s">
        <v>11</v>
      </c>
      <c r="C9" s="92" t="s">
        <v>501</v>
      </c>
      <c r="D9" s="93"/>
      <c r="E9" s="88">
        <v>8421023089</v>
      </c>
      <c r="F9" s="96" t="s">
        <v>502</v>
      </c>
      <c r="G9" s="94" t="s">
        <v>500</v>
      </c>
      <c r="H9" s="88">
        <v>92</v>
      </c>
      <c r="I9" s="88">
        <v>771</v>
      </c>
    </row>
    <row r="10" spans="1:9" x14ac:dyDescent="0.25">
      <c r="A10" s="91">
        <v>6</v>
      </c>
      <c r="B10" s="92" t="s">
        <v>12</v>
      </c>
      <c r="C10" s="92" t="s">
        <v>503</v>
      </c>
      <c r="D10" s="93"/>
      <c r="E10" s="88">
        <v>8421023244</v>
      </c>
      <c r="F10" s="96" t="s">
        <v>504</v>
      </c>
      <c r="G10" s="94" t="s">
        <v>500</v>
      </c>
      <c r="H10" s="88">
        <v>82</v>
      </c>
      <c r="I10" s="88">
        <v>701</v>
      </c>
    </row>
    <row r="11" spans="1:9" x14ac:dyDescent="0.25">
      <c r="A11" s="85">
        <v>7</v>
      </c>
      <c r="B11" s="92" t="s">
        <v>13</v>
      </c>
      <c r="C11" s="92" t="s">
        <v>505</v>
      </c>
      <c r="D11" s="93"/>
      <c r="E11" s="88">
        <v>8421023161</v>
      </c>
      <c r="F11" s="96" t="s">
        <v>506</v>
      </c>
      <c r="G11" s="94" t="s">
        <v>500</v>
      </c>
      <c r="H11" s="88">
        <v>31</v>
      </c>
      <c r="I11" s="88">
        <f>124+53</f>
        <v>177</v>
      </c>
    </row>
    <row r="12" spans="1:9" x14ac:dyDescent="0.25">
      <c r="A12" s="91">
        <v>8</v>
      </c>
      <c r="B12" s="92" t="s">
        <v>14</v>
      </c>
      <c r="C12" s="92" t="s">
        <v>507</v>
      </c>
      <c r="D12" s="93"/>
      <c r="E12" s="88">
        <v>8421022664</v>
      </c>
      <c r="F12" s="96" t="s">
        <v>508</v>
      </c>
      <c r="G12" s="94" t="s">
        <v>500</v>
      </c>
      <c r="H12" s="88">
        <v>28</v>
      </c>
      <c r="I12" s="88">
        <v>139</v>
      </c>
    </row>
    <row r="13" spans="1:9" x14ac:dyDescent="0.25">
      <c r="A13" s="85">
        <v>9</v>
      </c>
      <c r="B13" s="101" t="s">
        <v>15</v>
      </c>
      <c r="C13" s="92" t="s">
        <v>509</v>
      </c>
      <c r="D13" s="97" t="s">
        <v>510</v>
      </c>
      <c r="E13" s="98">
        <v>8421023267</v>
      </c>
      <c r="F13" s="96" t="s">
        <v>511</v>
      </c>
      <c r="G13" s="94" t="s">
        <v>500</v>
      </c>
      <c r="H13" s="98">
        <v>39</v>
      </c>
      <c r="I13" s="98">
        <v>108</v>
      </c>
    </row>
    <row r="14" spans="1:9" x14ac:dyDescent="0.25">
      <c r="A14" s="91">
        <v>10</v>
      </c>
      <c r="B14" s="92" t="s">
        <v>16</v>
      </c>
      <c r="C14" s="92" t="s">
        <v>512</v>
      </c>
      <c r="D14" s="93"/>
      <c r="E14" s="88">
        <v>8421548975</v>
      </c>
      <c r="F14" s="96" t="s">
        <v>513</v>
      </c>
      <c r="G14" s="94" t="s">
        <v>514</v>
      </c>
      <c r="H14" s="88">
        <v>37</v>
      </c>
      <c r="I14" s="88">
        <v>201</v>
      </c>
    </row>
    <row r="15" spans="1:9" x14ac:dyDescent="0.25">
      <c r="A15" s="85">
        <v>11</v>
      </c>
      <c r="B15" s="92" t="s">
        <v>17</v>
      </c>
      <c r="C15" s="92" t="s">
        <v>515</v>
      </c>
      <c r="D15" s="99" t="s">
        <v>516</v>
      </c>
      <c r="E15" s="88">
        <v>8421500589</v>
      </c>
      <c r="F15" s="96" t="s">
        <v>517</v>
      </c>
      <c r="G15" s="100" t="s">
        <v>518</v>
      </c>
      <c r="H15" s="88">
        <v>11</v>
      </c>
      <c r="I15" s="88" t="s">
        <v>493</v>
      </c>
    </row>
    <row r="16" spans="1:9" x14ac:dyDescent="0.25">
      <c r="A16" s="91">
        <v>12</v>
      </c>
      <c r="B16" s="92" t="s">
        <v>18</v>
      </c>
      <c r="C16" s="92" t="s">
        <v>519</v>
      </c>
      <c r="D16" s="93"/>
      <c r="E16" s="88">
        <v>8421022109</v>
      </c>
      <c r="F16" s="96" t="s">
        <v>520</v>
      </c>
      <c r="G16" s="94" t="s">
        <v>521</v>
      </c>
      <c r="H16" s="88">
        <v>37</v>
      </c>
      <c r="I16" s="88" t="s">
        <v>493</v>
      </c>
    </row>
    <row r="17" spans="1:9" x14ac:dyDescent="0.25">
      <c r="A17" s="85">
        <v>13</v>
      </c>
      <c r="B17" s="92" t="s">
        <v>19</v>
      </c>
      <c r="C17" s="92" t="s">
        <v>522</v>
      </c>
      <c r="D17" s="93"/>
      <c r="E17" s="88">
        <v>8421771940</v>
      </c>
      <c r="F17" s="96" t="s">
        <v>523</v>
      </c>
      <c r="G17" s="94" t="s">
        <v>521</v>
      </c>
      <c r="H17" s="88">
        <v>20</v>
      </c>
      <c r="I17" s="88" t="s">
        <v>493</v>
      </c>
    </row>
  </sheetData>
  <pageMargins left="0.7" right="0.7" top="0.75" bottom="0.75" header="0.3" footer="0.3"/>
  <ignoredErrors>
    <ignoredError sqref="F11:F17 F5 F7:F10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B14" sqref="B14"/>
    </sheetView>
  </sheetViews>
  <sheetFormatPr defaultRowHeight="15" x14ac:dyDescent="0.25"/>
  <cols>
    <col min="1" max="1" width="4.28515625" customWidth="1"/>
    <col min="2" max="2" width="41.5703125" bestFit="1" customWidth="1"/>
    <col min="3" max="3" width="15.140625" bestFit="1" customWidth="1"/>
    <col min="4" max="5" width="16.140625" bestFit="1" customWidth="1"/>
    <col min="6" max="6" width="12.42578125" bestFit="1" customWidth="1"/>
    <col min="7" max="7" width="15.140625" customWidth="1"/>
    <col min="8" max="8" width="11.42578125" bestFit="1" customWidth="1"/>
    <col min="9" max="9" width="13.5703125" bestFit="1" customWidth="1"/>
    <col min="10" max="10" width="14.5703125" bestFit="1" customWidth="1"/>
    <col min="11" max="11" width="15.140625" bestFit="1" customWidth="1"/>
    <col min="12" max="12" width="14.7109375" customWidth="1"/>
    <col min="13" max="13" width="11.42578125" bestFit="1" customWidth="1"/>
  </cols>
  <sheetData>
    <row r="1" spans="1:13" x14ac:dyDescent="0.25">
      <c r="A1" s="32" t="s">
        <v>375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x14ac:dyDescent="0.25">
      <c r="B2" s="1"/>
    </row>
    <row r="3" spans="1:13" x14ac:dyDescent="0.25">
      <c r="A3" s="72" t="s">
        <v>24</v>
      </c>
      <c r="B3" s="70" t="s">
        <v>1</v>
      </c>
      <c r="C3" s="69" t="s">
        <v>0</v>
      </c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13" ht="67.5" x14ac:dyDescent="0.25">
      <c r="A4" s="73"/>
      <c r="B4" s="71"/>
      <c r="C4" s="57" t="s">
        <v>2</v>
      </c>
      <c r="D4" s="57" t="s">
        <v>3</v>
      </c>
      <c r="E4" s="57" t="s">
        <v>4</v>
      </c>
      <c r="F4" s="57" t="s">
        <v>5</v>
      </c>
      <c r="G4" s="57" t="s">
        <v>6</v>
      </c>
      <c r="H4" s="57" t="s">
        <v>20</v>
      </c>
      <c r="I4" s="57" t="s">
        <v>21</v>
      </c>
      <c r="J4" s="57" t="s">
        <v>22</v>
      </c>
      <c r="K4" s="57" t="s">
        <v>23</v>
      </c>
      <c r="L4" s="57" t="s">
        <v>378</v>
      </c>
      <c r="M4" s="57" t="s">
        <v>379</v>
      </c>
    </row>
    <row r="5" spans="1:13" x14ac:dyDescent="0.25">
      <c r="A5" s="16">
        <v>1</v>
      </c>
      <c r="B5" s="3" t="s">
        <v>7</v>
      </c>
      <c r="C5" s="8">
        <v>1600000</v>
      </c>
      <c r="D5" s="8">
        <v>22492905.890000001</v>
      </c>
      <c r="E5" s="4">
        <v>11468545.619999997</v>
      </c>
      <c r="F5" s="4">
        <v>46002</v>
      </c>
      <c r="G5" s="4">
        <v>407618.52</v>
      </c>
      <c r="H5" s="4">
        <v>7259</v>
      </c>
      <c r="I5" s="4">
        <v>288344.78999999998</v>
      </c>
      <c r="J5" s="4">
        <v>0</v>
      </c>
      <c r="K5" s="4">
        <v>627936.52</v>
      </c>
      <c r="L5" s="34"/>
      <c r="M5" s="34"/>
    </row>
    <row r="6" spans="1:13" x14ac:dyDescent="0.25">
      <c r="A6" s="16">
        <v>2</v>
      </c>
      <c r="B6" s="5" t="s">
        <v>8</v>
      </c>
      <c r="C6" s="6">
        <v>0</v>
      </c>
      <c r="D6" s="7">
        <v>2245340.38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34"/>
      <c r="M6" s="34"/>
    </row>
    <row r="7" spans="1:13" x14ac:dyDescent="0.25">
      <c r="A7" s="16">
        <v>3</v>
      </c>
      <c r="B7" s="5" t="s">
        <v>9</v>
      </c>
      <c r="C7" s="6">
        <v>0</v>
      </c>
      <c r="D7" s="7">
        <v>692416.58</v>
      </c>
      <c r="E7" s="6">
        <v>0</v>
      </c>
      <c r="F7" s="7">
        <v>0</v>
      </c>
      <c r="G7" s="7">
        <v>0</v>
      </c>
      <c r="H7" s="7">
        <v>0</v>
      </c>
      <c r="I7" s="7">
        <v>78643.89</v>
      </c>
      <c r="J7" s="7">
        <v>0</v>
      </c>
      <c r="K7" s="7">
        <v>0</v>
      </c>
      <c r="L7" s="34"/>
      <c r="M7" s="34"/>
    </row>
    <row r="8" spans="1:13" x14ac:dyDescent="0.25">
      <c r="A8" s="16">
        <v>4</v>
      </c>
      <c r="B8" s="5" t="s">
        <v>10</v>
      </c>
      <c r="C8" s="4">
        <v>0</v>
      </c>
      <c r="D8" s="4">
        <v>1155697</v>
      </c>
      <c r="E8" s="8">
        <v>1266823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34"/>
      <c r="M8" s="34"/>
    </row>
    <row r="9" spans="1:13" x14ac:dyDescent="0.25">
      <c r="A9" s="16">
        <v>5</v>
      </c>
      <c r="B9" s="5" t="s">
        <v>11</v>
      </c>
      <c r="C9" s="10">
        <v>0</v>
      </c>
      <c r="D9" s="11">
        <v>9453271.5099999998</v>
      </c>
      <c r="E9" s="11">
        <v>1853523.01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1">
        <v>0</v>
      </c>
      <c r="L9" s="34"/>
      <c r="M9" s="34"/>
    </row>
    <row r="10" spans="1:13" x14ac:dyDescent="0.25">
      <c r="A10" s="16">
        <v>6</v>
      </c>
      <c r="B10" s="5" t="s">
        <v>12</v>
      </c>
      <c r="C10" s="6">
        <v>0</v>
      </c>
      <c r="D10" s="9">
        <v>2339589.9</v>
      </c>
      <c r="E10" s="8">
        <v>419331.13</v>
      </c>
      <c r="F10" s="9">
        <v>3235.44</v>
      </c>
      <c r="G10" s="9">
        <v>0</v>
      </c>
      <c r="H10" s="9">
        <v>0</v>
      </c>
      <c r="I10" s="9">
        <v>115536.33</v>
      </c>
      <c r="J10" s="9">
        <v>0</v>
      </c>
      <c r="K10" s="9">
        <v>14315.33</v>
      </c>
      <c r="L10" s="34"/>
      <c r="M10" s="34"/>
    </row>
    <row r="11" spans="1:13" x14ac:dyDescent="0.25">
      <c r="A11" s="16">
        <v>7</v>
      </c>
      <c r="B11" s="5" t="s">
        <v>13</v>
      </c>
      <c r="C11" s="13"/>
      <c r="D11" s="8">
        <v>4055553</v>
      </c>
      <c r="E11" s="4">
        <v>201552</v>
      </c>
      <c r="F11" s="6">
        <v>0</v>
      </c>
      <c r="G11" s="6">
        <v>0</v>
      </c>
      <c r="H11" s="6">
        <v>0</v>
      </c>
      <c r="I11" s="6">
        <v>0</v>
      </c>
      <c r="J11" s="4">
        <v>7500</v>
      </c>
      <c r="K11" s="6">
        <v>614881</v>
      </c>
      <c r="L11" s="34"/>
      <c r="M11" s="34"/>
    </row>
    <row r="12" spans="1:13" x14ac:dyDescent="0.25">
      <c r="A12" s="16">
        <v>8</v>
      </c>
      <c r="B12" s="5" t="s">
        <v>14</v>
      </c>
      <c r="C12" s="4">
        <v>4517790</v>
      </c>
      <c r="D12" s="4">
        <v>0</v>
      </c>
      <c r="E12" s="6">
        <v>246242</v>
      </c>
      <c r="F12" s="9">
        <v>0</v>
      </c>
      <c r="G12" s="9">
        <v>0</v>
      </c>
      <c r="H12" s="9">
        <v>0</v>
      </c>
      <c r="I12" s="9">
        <v>0</v>
      </c>
      <c r="J12" s="8">
        <v>7980.59</v>
      </c>
      <c r="K12" s="9">
        <v>0</v>
      </c>
      <c r="L12" s="34"/>
      <c r="M12" s="34"/>
    </row>
    <row r="13" spans="1:13" x14ac:dyDescent="0.25">
      <c r="A13" s="16">
        <v>9</v>
      </c>
      <c r="B13" s="14" t="s">
        <v>15</v>
      </c>
      <c r="C13" s="6">
        <v>0</v>
      </c>
      <c r="D13" s="6">
        <v>4085908.1599999997</v>
      </c>
      <c r="E13" s="6">
        <v>54504.959999999999</v>
      </c>
      <c r="F13" s="6">
        <v>31316.560000000001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34"/>
      <c r="M13" s="34"/>
    </row>
    <row r="14" spans="1:13" x14ac:dyDescent="0.25">
      <c r="A14" s="16">
        <v>10</v>
      </c>
      <c r="B14" s="5" t="s">
        <v>16</v>
      </c>
      <c r="C14" s="6">
        <v>0</v>
      </c>
      <c r="D14" s="6">
        <v>1537009.54</v>
      </c>
      <c r="E14" s="6">
        <v>470479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34"/>
      <c r="M14" s="34"/>
    </row>
    <row r="15" spans="1:13" x14ac:dyDescent="0.25">
      <c r="A15" s="16">
        <v>11</v>
      </c>
      <c r="B15" s="5" t="s">
        <v>17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9">
        <v>105477.17</v>
      </c>
      <c r="M15" s="9">
        <v>679488.02</v>
      </c>
    </row>
    <row r="16" spans="1:13" x14ac:dyDescent="0.25">
      <c r="A16" s="16">
        <v>12</v>
      </c>
      <c r="B16" s="14" t="s">
        <v>18</v>
      </c>
      <c r="C16" s="6">
        <v>0</v>
      </c>
      <c r="D16" s="6">
        <v>0</v>
      </c>
      <c r="E16" s="9">
        <v>0</v>
      </c>
      <c r="F16" s="6">
        <v>0</v>
      </c>
      <c r="G16" s="4">
        <v>206609.5</v>
      </c>
      <c r="H16" s="6">
        <v>0</v>
      </c>
      <c r="I16" s="6">
        <v>6850</v>
      </c>
      <c r="J16" s="6">
        <v>0</v>
      </c>
      <c r="K16" s="6">
        <v>274909.49</v>
      </c>
      <c r="L16" s="34"/>
      <c r="M16" s="34"/>
    </row>
    <row r="17" spans="1:13" x14ac:dyDescent="0.25">
      <c r="A17" s="16">
        <v>13</v>
      </c>
      <c r="B17" s="5" t="s">
        <v>19</v>
      </c>
      <c r="C17" s="6">
        <v>0</v>
      </c>
      <c r="D17" s="6">
        <v>0</v>
      </c>
      <c r="E17" s="6">
        <v>0</v>
      </c>
      <c r="F17" s="6">
        <v>0</v>
      </c>
      <c r="G17" s="6">
        <v>3954.99</v>
      </c>
      <c r="H17" s="6">
        <v>0</v>
      </c>
      <c r="I17" s="6">
        <v>0</v>
      </c>
      <c r="J17" s="6">
        <v>0</v>
      </c>
      <c r="K17" s="6">
        <v>0</v>
      </c>
      <c r="L17" s="34"/>
      <c r="M17" s="34"/>
    </row>
    <row r="18" spans="1:13" x14ac:dyDescent="0.25">
      <c r="B18" s="58" t="s">
        <v>381</v>
      </c>
      <c r="C18" s="15">
        <f>SUM(C5:C17)</f>
        <v>6117790</v>
      </c>
      <c r="D18" s="15">
        <f>SUM(D5:D17)</f>
        <v>48057691.959999993</v>
      </c>
      <c r="E18" s="15">
        <f t="shared" ref="E18:K18" si="0">SUM(E5:E17)</f>
        <v>15981000.719999999</v>
      </c>
      <c r="F18" s="15">
        <f>SUM(F5:F17)</f>
        <v>80554</v>
      </c>
      <c r="G18" s="15">
        <f>SUM(G5:G17)</f>
        <v>618183.01</v>
      </c>
      <c r="H18" s="15">
        <f>SUM(H5:H17)</f>
        <v>7259</v>
      </c>
      <c r="I18" s="15">
        <f t="shared" si="0"/>
        <v>489375.01</v>
      </c>
      <c r="J18" s="15">
        <f>SUM(J5:J17)</f>
        <v>15480.59</v>
      </c>
      <c r="K18" s="15">
        <f t="shared" si="0"/>
        <v>1532042.34</v>
      </c>
      <c r="L18" s="34"/>
      <c r="M18" s="34"/>
    </row>
    <row r="19" spans="1:13" ht="24.75" x14ac:dyDescent="0.25">
      <c r="B19" s="59" t="s">
        <v>380</v>
      </c>
      <c r="C19" s="35">
        <f>L15+M15</f>
        <v>784965.19000000006</v>
      </c>
    </row>
  </sheetData>
  <mergeCells count="3">
    <mergeCell ref="C3:M3"/>
    <mergeCell ref="B3:B4"/>
    <mergeCell ref="A3:A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3"/>
  <sheetViews>
    <sheetView workbookViewId="0">
      <selection activeCell="C21" sqref="C21"/>
    </sheetView>
  </sheetViews>
  <sheetFormatPr defaultRowHeight="15" x14ac:dyDescent="0.25"/>
  <cols>
    <col min="1" max="1" width="5.7109375" style="30" customWidth="1"/>
    <col min="2" max="2" width="14.7109375" style="27" bestFit="1" customWidth="1"/>
    <col min="3" max="3" width="80.140625" style="28" customWidth="1"/>
    <col min="4" max="4" width="16.42578125" style="27" customWidth="1"/>
  </cols>
  <sheetData>
    <row r="1" spans="1:5" x14ac:dyDescent="0.25">
      <c r="A1" s="32" t="s">
        <v>376</v>
      </c>
      <c r="B1" s="32"/>
      <c r="C1" s="32"/>
      <c r="D1" s="32"/>
    </row>
    <row r="3" spans="1:5" ht="33.75" x14ac:dyDescent="0.25">
      <c r="A3" s="60" t="s">
        <v>373</v>
      </c>
      <c r="B3" s="61" t="s">
        <v>25</v>
      </c>
      <c r="C3" s="61" t="s">
        <v>26</v>
      </c>
      <c r="D3" s="62" t="s">
        <v>27</v>
      </c>
    </row>
    <row r="4" spans="1:5" x14ac:dyDescent="0.25">
      <c r="A4" s="31">
        <v>1</v>
      </c>
      <c r="B4" s="17" t="s">
        <v>28</v>
      </c>
      <c r="C4" s="18" t="s">
        <v>29</v>
      </c>
      <c r="D4" s="19">
        <v>1154041.94</v>
      </c>
    </row>
    <row r="5" spans="1:5" x14ac:dyDescent="0.25">
      <c r="A5" s="31">
        <v>2</v>
      </c>
      <c r="B5" s="17" t="s">
        <v>30</v>
      </c>
      <c r="C5" s="18" t="s">
        <v>31</v>
      </c>
      <c r="D5" s="19">
        <v>74846.509999999995</v>
      </c>
    </row>
    <row r="6" spans="1:5" x14ac:dyDescent="0.25">
      <c r="A6" s="31">
        <v>3</v>
      </c>
      <c r="B6" s="17" t="s">
        <v>32</v>
      </c>
      <c r="C6" s="18" t="s">
        <v>33</v>
      </c>
      <c r="D6" s="19">
        <v>3609.54</v>
      </c>
    </row>
    <row r="7" spans="1:5" x14ac:dyDescent="0.25">
      <c r="A7" s="31">
        <v>4</v>
      </c>
      <c r="B7" s="17" t="s">
        <v>34</v>
      </c>
      <c r="C7" s="18" t="s">
        <v>35</v>
      </c>
      <c r="D7" s="19">
        <v>2015.02</v>
      </c>
    </row>
    <row r="8" spans="1:5" x14ac:dyDescent="0.25">
      <c r="A8" s="31">
        <v>5</v>
      </c>
      <c r="B8" s="17" t="s">
        <v>36</v>
      </c>
      <c r="C8" s="18" t="s">
        <v>37</v>
      </c>
      <c r="D8" s="19">
        <v>89846.64</v>
      </c>
    </row>
    <row r="9" spans="1:5" x14ac:dyDescent="0.25">
      <c r="A9" s="31">
        <v>6</v>
      </c>
      <c r="B9" s="17" t="s">
        <v>38</v>
      </c>
      <c r="C9" s="18" t="s">
        <v>39</v>
      </c>
      <c r="D9" s="19">
        <v>7080.95</v>
      </c>
    </row>
    <row r="10" spans="1:5" x14ac:dyDescent="0.25">
      <c r="A10" s="31">
        <v>7</v>
      </c>
      <c r="B10" s="17" t="s">
        <v>40</v>
      </c>
      <c r="C10" s="18" t="s">
        <v>41</v>
      </c>
      <c r="D10" s="20">
        <v>970360.79</v>
      </c>
    </row>
    <row r="11" spans="1:5" x14ac:dyDescent="0.25">
      <c r="A11" s="31">
        <v>8</v>
      </c>
      <c r="B11" s="17" t="s">
        <v>42</v>
      </c>
      <c r="C11" s="18" t="s">
        <v>43</v>
      </c>
      <c r="D11" s="20">
        <v>216846.28</v>
      </c>
    </row>
    <row r="12" spans="1:5" x14ac:dyDescent="0.25">
      <c r="A12" s="31">
        <v>9</v>
      </c>
      <c r="B12" s="21" t="s">
        <v>44</v>
      </c>
      <c r="C12" s="18" t="s">
        <v>45</v>
      </c>
      <c r="D12" s="22">
        <v>6687</v>
      </c>
    </row>
    <row r="13" spans="1:5" x14ac:dyDescent="0.25">
      <c r="A13" s="31">
        <v>10</v>
      </c>
      <c r="B13" s="17" t="s">
        <v>47</v>
      </c>
      <c r="C13" s="18" t="s">
        <v>48</v>
      </c>
      <c r="D13" s="19">
        <v>1899858.17</v>
      </c>
      <c r="E13" s="33"/>
    </row>
    <row r="14" spans="1:5" x14ac:dyDescent="0.25">
      <c r="A14" s="31">
        <v>11</v>
      </c>
      <c r="B14" s="17" t="s">
        <v>49</v>
      </c>
      <c r="C14" s="18" t="s">
        <v>50</v>
      </c>
      <c r="D14" s="20">
        <v>706386.69</v>
      </c>
    </row>
    <row r="15" spans="1:5" x14ac:dyDescent="0.25">
      <c r="A15" s="31">
        <v>12</v>
      </c>
      <c r="B15" s="17" t="s">
        <v>51</v>
      </c>
      <c r="C15" s="18" t="s">
        <v>52</v>
      </c>
      <c r="D15" s="19">
        <v>4730046.43</v>
      </c>
    </row>
    <row r="16" spans="1:5" x14ac:dyDescent="0.25">
      <c r="A16" s="31">
        <v>13</v>
      </c>
      <c r="B16" s="17" t="s">
        <v>53</v>
      </c>
      <c r="C16" s="18" t="s">
        <v>54</v>
      </c>
      <c r="D16" s="19">
        <v>2192884.0099999998</v>
      </c>
    </row>
    <row r="17" spans="1:4" x14ac:dyDescent="0.25">
      <c r="A17" s="31">
        <v>14</v>
      </c>
      <c r="B17" s="17" t="s">
        <v>55</v>
      </c>
      <c r="C17" s="18" t="s">
        <v>56</v>
      </c>
      <c r="D17" s="19">
        <v>11336.87</v>
      </c>
    </row>
    <row r="18" spans="1:4" x14ac:dyDescent="0.25">
      <c r="A18" s="31">
        <v>15</v>
      </c>
      <c r="B18" s="17" t="s">
        <v>57</v>
      </c>
      <c r="C18" s="18" t="s">
        <v>58</v>
      </c>
      <c r="D18" s="19">
        <v>72332.09</v>
      </c>
    </row>
    <row r="19" spans="1:4" x14ac:dyDescent="0.25">
      <c r="A19" s="31">
        <v>16</v>
      </c>
      <c r="B19" s="17" t="s">
        <v>59</v>
      </c>
      <c r="C19" s="18" t="s">
        <v>60</v>
      </c>
      <c r="D19" s="19">
        <v>10192</v>
      </c>
    </row>
    <row r="20" spans="1:4" x14ac:dyDescent="0.25">
      <c r="A20" s="31">
        <v>17</v>
      </c>
      <c r="B20" s="17" t="s">
        <v>61</v>
      </c>
      <c r="C20" s="18" t="s">
        <v>62</v>
      </c>
      <c r="D20" s="20">
        <v>382657.89</v>
      </c>
    </row>
    <row r="21" spans="1:4" x14ac:dyDescent="0.25">
      <c r="A21" s="31">
        <v>18</v>
      </c>
      <c r="B21" s="17" t="s">
        <v>63</v>
      </c>
      <c r="C21" s="18" t="s">
        <v>64</v>
      </c>
      <c r="D21" s="20">
        <v>428848.07</v>
      </c>
    </row>
    <row r="22" spans="1:4" x14ac:dyDescent="0.25">
      <c r="A22" s="31">
        <v>19</v>
      </c>
      <c r="B22" s="17" t="s">
        <v>65</v>
      </c>
      <c r="C22" s="18" t="s">
        <v>66</v>
      </c>
      <c r="D22" s="20">
        <v>227734.29</v>
      </c>
    </row>
    <row r="23" spans="1:4" x14ac:dyDescent="0.25">
      <c r="A23" s="31">
        <v>20</v>
      </c>
      <c r="B23" s="17" t="s">
        <v>67</v>
      </c>
      <c r="C23" s="18" t="s">
        <v>68</v>
      </c>
      <c r="D23" s="19">
        <v>12074.07</v>
      </c>
    </row>
    <row r="24" spans="1:4" x14ac:dyDescent="0.25">
      <c r="A24" s="31">
        <v>21</v>
      </c>
      <c r="B24" s="17" t="s">
        <v>69</v>
      </c>
      <c r="C24" s="18" t="s">
        <v>70</v>
      </c>
      <c r="D24" s="20">
        <v>238328.6</v>
      </c>
    </row>
    <row r="25" spans="1:4" x14ac:dyDescent="0.25">
      <c r="A25" s="31">
        <v>22</v>
      </c>
      <c r="B25" s="17" t="s">
        <v>71</v>
      </c>
      <c r="C25" s="18" t="s">
        <v>72</v>
      </c>
      <c r="D25" s="20">
        <v>640473.02</v>
      </c>
    </row>
    <row r="26" spans="1:4" x14ac:dyDescent="0.25">
      <c r="A26" s="31">
        <v>23</v>
      </c>
      <c r="B26" s="17" t="s">
        <v>73</v>
      </c>
      <c r="C26" s="18" t="s">
        <v>74</v>
      </c>
      <c r="D26" s="20">
        <v>880280.32</v>
      </c>
    </row>
    <row r="27" spans="1:4" x14ac:dyDescent="0.25">
      <c r="A27" s="31">
        <v>24</v>
      </c>
      <c r="B27" s="21" t="s">
        <v>75</v>
      </c>
      <c r="C27" s="18" t="s">
        <v>76</v>
      </c>
      <c r="D27" s="23">
        <v>785070.89</v>
      </c>
    </row>
    <row r="28" spans="1:4" x14ac:dyDescent="0.25">
      <c r="A28" s="31">
        <v>25</v>
      </c>
      <c r="B28" s="17" t="s">
        <v>77</v>
      </c>
      <c r="C28" s="18" t="s">
        <v>78</v>
      </c>
      <c r="D28" s="19">
        <v>1189</v>
      </c>
    </row>
    <row r="29" spans="1:4" x14ac:dyDescent="0.25">
      <c r="A29" s="31">
        <v>26</v>
      </c>
      <c r="B29" s="17" t="s">
        <v>79</v>
      </c>
      <c r="C29" s="18" t="s">
        <v>80</v>
      </c>
      <c r="D29" s="19">
        <v>1189</v>
      </c>
    </row>
    <row r="30" spans="1:4" x14ac:dyDescent="0.25">
      <c r="A30" s="31">
        <v>27</v>
      </c>
      <c r="B30" s="17" t="s">
        <v>81</v>
      </c>
      <c r="C30" s="18" t="s">
        <v>82</v>
      </c>
      <c r="D30" s="20">
        <v>37697.620000000003</v>
      </c>
    </row>
    <row r="31" spans="1:4" x14ac:dyDescent="0.25">
      <c r="A31" s="31">
        <v>28</v>
      </c>
      <c r="B31" s="17" t="s">
        <v>83</v>
      </c>
      <c r="C31" s="18" t="s">
        <v>84</v>
      </c>
      <c r="D31" s="20">
        <v>32430.77</v>
      </c>
    </row>
    <row r="32" spans="1:4" x14ac:dyDescent="0.25">
      <c r="A32" s="31">
        <v>29</v>
      </c>
      <c r="B32" s="17" t="s">
        <v>85</v>
      </c>
      <c r="C32" s="18" t="s">
        <v>86</v>
      </c>
      <c r="D32" s="20">
        <v>15195</v>
      </c>
    </row>
    <row r="33" spans="1:4" x14ac:dyDescent="0.25">
      <c r="A33" s="31">
        <v>30</v>
      </c>
      <c r="B33" s="17" t="s">
        <v>87</v>
      </c>
      <c r="C33" s="18" t="s">
        <v>88</v>
      </c>
      <c r="D33" s="20">
        <v>22182.47</v>
      </c>
    </row>
    <row r="34" spans="1:4" x14ac:dyDescent="0.25">
      <c r="A34" s="31">
        <v>31</v>
      </c>
      <c r="B34" s="17" t="s">
        <v>89</v>
      </c>
      <c r="C34" s="18" t="s">
        <v>90</v>
      </c>
      <c r="D34" s="20">
        <v>18825.330000000002</v>
      </c>
    </row>
    <row r="35" spans="1:4" x14ac:dyDescent="0.25">
      <c r="A35" s="31">
        <v>32</v>
      </c>
      <c r="B35" s="17" t="s">
        <v>91</v>
      </c>
      <c r="C35" s="18" t="s">
        <v>92</v>
      </c>
      <c r="D35" s="19">
        <v>7227.55</v>
      </c>
    </row>
    <row r="36" spans="1:4" x14ac:dyDescent="0.25">
      <c r="A36" s="31">
        <v>33</v>
      </c>
      <c r="B36" s="17" t="s">
        <v>93</v>
      </c>
      <c r="C36" s="18" t="s">
        <v>94</v>
      </c>
      <c r="D36" s="20">
        <v>12738.42</v>
      </c>
    </row>
    <row r="37" spans="1:4" x14ac:dyDescent="0.25">
      <c r="A37" s="31">
        <v>34</v>
      </c>
      <c r="B37" s="17" t="s">
        <v>95</v>
      </c>
      <c r="C37" s="18" t="s">
        <v>96</v>
      </c>
      <c r="D37" s="19">
        <v>7834.42</v>
      </c>
    </row>
    <row r="38" spans="1:4" x14ac:dyDescent="0.25">
      <c r="A38" s="31">
        <v>35</v>
      </c>
      <c r="B38" s="17" t="s">
        <v>97</v>
      </c>
      <c r="C38" s="18" t="s">
        <v>98</v>
      </c>
      <c r="D38" s="19">
        <v>9747</v>
      </c>
    </row>
    <row r="39" spans="1:4" x14ac:dyDescent="0.25">
      <c r="A39" s="31">
        <v>36</v>
      </c>
      <c r="B39" s="17" t="s">
        <v>99</v>
      </c>
      <c r="C39" s="18" t="s">
        <v>100</v>
      </c>
      <c r="D39" s="19">
        <v>10365.23</v>
      </c>
    </row>
    <row r="40" spans="1:4" x14ac:dyDescent="0.25">
      <c r="A40" s="31">
        <v>37</v>
      </c>
      <c r="B40" s="17" t="s">
        <v>101</v>
      </c>
      <c r="C40" s="18" t="s">
        <v>102</v>
      </c>
      <c r="D40" s="19">
        <v>127747.16</v>
      </c>
    </row>
    <row r="41" spans="1:4" x14ac:dyDescent="0.25">
      <c r="A41" s="31">
        <v>38</v>
      </c>
      <c r="B41" s="17" t="s">
        <v>103</v>
      </c>
      <c r="C41" s="18" t="s">
        <v>104</v>
      </c>
      <c r="D41" s="19">
        <v>205401.12</v>
      </c>
    </row>
    <row r="42" spans="1:4" x14ac:dyDescent="0.25">
      <c r="A42" s="31">
        <v>39</v>
      </c>
      <c r="B42" s="17" t="s">
        <v>105</v>
      </c>
      <c r="C42" s="18" t="s">
        <v>106</v>
      </c>
      <c r="D42" s="19">
        <v>237050.15</v>
      </c>
    </row>
    <row r="43" spans="1:4" x14ac:dyDescent="0.25">
      <c r="A43" s="31">
        <v>40</v>
      </c>
      <c r="B43" s="17" t="s">
        <v>107</v>
      </c>
      <c r="C43" s="18" t="s">
        <v>108</v>
      </c>
      <c r="D43" s="19">
        <v>3998.12</v>
      </c>
    </row>
    <row r="44" spans="1:4" x14ac:dyDescent="0.25">
      <c r="A44" s="31">
        <v>41</v>
      </c>
      <c r="B44" s="17" t="s">
        <v>109</v>
      </c>
      <c r="C44" s="18" t="s">
        <v>110</v>
      </c>
      <c r="D44" s="20">
        <v>31291.67</v>
      </c>
    </row>
    <row r="45" spans="1:4" x14ac:dyDescent="0.25">
      <c r="A45" s="31">
        <v>42</v>
      </c>
      <c r="B45" s="17" t="s">
        <v>111</v>
      </c>
      <c r="C45" s="18" t="s">
        <v>112</v>
      </c>
      <c r="D45" s="19">
        <v>6586.73</v>
      </c>
    </row>
    <row r="46" spans="1:4" x14ac:dyDescent="0.25">
      <c r="A46" s="31">
        <v>43</v>
      </c>
      <c r="B46" s="17" t="s">
        <v>113</v>
      </c>
      <c r="C46" s="18" t="s">
        <v>114</v>
      </c>
      <c r="D46" s="19">
        <v>6313.87</v>
      </c>
    </row>
    <row r="47" spans="1:4" x14ac:dyDescent="0.25">
      <c r="A47" s="31">
        <v>44</v>
      </c>
      <c r="B47" s="17" t="s">
        <v>115</v>
      </c>
      <c r="C47" s="18" t="s">
        <v>116</v>
      </c>
      <c r="D47" s="20">
        <v>38952.57</v>
      </c>
    </row>
    <row r="48" spans="1:4" x14ac:dyDescent="0.25">
      <c r="A48" s="31">
        <v>45</v>
      </c>
      <c r="B48" s="21" t="s">
        <v>117</v>
      </c>
      <c r="C48" s="18" t="s">
        <v>118</v>
      </c>
      <c r="D48" s="23">
        <v>48855.26</v>
      </c>
    </row>
    <row r="49" spans="1:4" x14ac:dyDescent="0.25">
      <c r="A49" s="31">
        <v>46</v>
      </c>
      <c r="B49" s="17" t="s">
        <v>119</v>
      </c>
      <c r="C49" s="18" t="s">
        <v>120</v>
      </c>
      <c r="D49" s="19">
        <v>4990</v>
      </c>
    </row>
    <row r="50" spans="1:4" x14ac:dyDescent="0.25">
      <c r="A50" s="31">
        <v>47</v>
      </c>
      <c r="B50" s="17" t="s">
        <v>121</v>
      </c>
      <c r="C50" s="18" t="s">
        <v>122</v>
      </c>
      <c r="D50" s="19">
        <v>4612.5</v>
      </c>
    </row>
    <row r="51" spans="1:4" x14ac:dyDescent="0.25">
      <c r="A51" s="31">
        <v>48</v>
      </c>
      <c r="B51" s="17" t="s">
        <v>123</v>
      </c>
      <c r="C51" s="18" t="s">
        <v>124</v>
      </c>
      <c r="D51" s="19">
        <v>347996.68</v>
      </c>
    </row>
    <row r="52" spans="1:4" x14ac:dyDescent="0.25">
      <c r="A52" s="31">
        <v>49</v>
      </c>
      <c r="B52" s="17" t="s">
        <v>125</v>
      </c>
      <c r="C52" s="18" t="s">
        <v>126</v>
      </c>
      <c r="D52" s="20">
        <v>58614.34</v>
      </c>
    </row>
    <row r="53" spans="1:4" x14ac:dyDescent="0.25">
      <c r="A53" s="31">
        <v>50</v>
      </c>
      <c r="B53" s="17" t="s">
        <v>127</v>
      </c>
      <c r="C53" s="18" t="s">
        <v>128</v>
      </c>
      <c r="D53" s="20">
        <v>26920.59</v>
      </c>
    </row>
    <row r="54" spans="1:4" x14ac:dyDescent="0.25">
      <c r="A54" s="31">
        <v>51</v>
      </c>
      <c r="B54" s="17" t="s">
        <v>129</v>
      </c>
      <c r="C54" s="18" t="s">
        <v>130</v>
      </c>
      <c r="D54" s="20">
        <v>60581.47</v>
      </c>
    </row>
    <row r="55" spans="1:4" x14ac:dyDescent="0.25">
      <c r="A55" s="31">
        <v>52</v>
      </c>
      <c r="B55" s="17" t="s">
        <v>131</v>
      </c>
      <c r="C55" s="18" t="s">
        <v>132</v>
      </c>
      <c r="D55" s="20">
        <v>50115.93</v>
      </c>
    </row>
    <row r="56" spans="1:4" x14ac:dyDescent="0.25">
      <c r="A56" s="31">
        <v>53</v>
      </c>
      <c r="B56" s="17" t="s">
        <v>133</v>
      </c>
      <c r="C56" s="18" t="s">
        <v>134</v>
      </c>
      <c r="D56" s="19">
        <v>161841.78</v>
      </c>
    </row>
    <row r="57" spans="1:4" x14ac:dyDescent="0.25">
      <c r="A57" s="31">
        <v>54</v>
      </c>
      <c r="B57" s="17" t="s">
        <v>135</v>
      </c>
      <c r="C57" s="18" t="s">
        <v>136</v>
      </c>
      <c r="D57" s="19">
        <v>2657969.16</v>
      </c>
    </row>
    <row r="58" spans="1:4" x14ac:dyDescent="0.25">
      <c r="A58" s="31">
        <v>55</v>
      </c>
      <c r="B58" s="17" t="s">
        <v>137</v>
      </c>
      <c r="C58" s="18" t="s">
        <v>138</v>
      </c>
      <c r="D58" s="20">
        <v>17961.099999999999</v>
      </c>
    </row>
    <row r="59" spans="1:4" x14ac:dyDescent="0.25">
      <c r="A59" s="31">
        <v>56</v>
      </c>
      <c r="B59" s="17" t="s">
        <v>139</v>
      </c>
      <c r="C59" s="18" t="s">
        <v>140</v>
      </c>
      <c r="D59" s="19">
        <v>376686.94</v>
      </c>
    </row>
    <row r="60" spans="1:4" x14ac:dyDescent="0.25">
      <c r="A60" s="31">
        <v>57</v>
      </c>
      <c r="B60" s="17" t="s">
        <v>141</v>
      </c>
      <c r="C60" s="18" t="s">
        <v>142</v>
      </c>
      <c r="D60" s="20">
        <v>45572.2</v>
      </c>
    </row>
    <row r="61" spans="1:4" x14ac:dyDescent="0.25">
      <c r="A61" s="31">
        <v>58</v>
      </c>
      <c r="B61" s="17" t="s">
        <v>143</v>
      </c>
      <c r="C61" s="18" t="s">
        <v>144</v>
      </c>
      <c r="D61" s="19">
        <v>153920.54</v>
      </c>
    </row>
    <row r="62" spans="1:4" x14ac:dyDescent="0.25">
      <c r="A62" s="31">
        <v>59</v>
      </c>
      <c r="B62" s="17" t="s">
        <v>145</v>
      </c>
      <c r="C62" s="18" t="s">
        <v>146</v>
      </c>
      <c r="D62" s="19">
        <v>141352.25</v>
      </c>
    </row>
    <row r="63" spans="1:4" x14ac:dyDescent="0.25">
      <c r="A63" s="31">
        <v>60</v>
      </c>
      <c r="B63" s="17" t="s">
        <v>147</v>
      </c>
      <c r="C63" s="18" t="s">
        <v>148</v>
      </c>
      <c r="D63" s="20">
        <v>30836.32</v>
      </c>
    </row>
    <row r="64" spans="1:4" x14ac:dyDescent="0.25">
      <c r="A64" s="31">
        <v>61</v>
      </c>
      <c r="B64" s="17" t="s">
        <v>149</v>
      </c>
      <c r="C64" s="18" t="s">
        <v>150</v>
      </c>
      <c r="D64" s="19">
        <v>66913.41</v>
      </c>
    </row>
    <row r="65" spans="1:4" x14ac:dyDescent="0.25">
      <c r="A65" s="31">
        <v>62</v>
      </c>
      <c r="B65" s="17" t="s">
        <v>151</v>
      </c>
      <c r="C65" s="18" t="s">
        <v>152</v>
      </c>
      <c r="D65" s="20">
        <v>927020.16</v>
      </c>
    </row>
    <row r="66" spans="1:4" x14ac:dyDescent="0.25">
      <c r="A66" s="31">
        <v>63</v>
      </c>
      <c r="B66" s="17" t="s">
        <v>153</v>
      </c>
      <c r="C66" s="18" t="s">
        <v>154</v>
      </c>
      <c r="D66" s="20">
        <v>732343.98</v>
      </c>
    </row>
    <row r="67" spans="1:4" x14ac:dyDescent="0.25">
      <c r="A67" s="74" t="s">
        <v>476</v>
      </c>
      <c r="B67" s="75"/>
      <c r="C67" s="76"/>
      <c r="D67" s="24">
        <f>SUM(D4:D66)</f>
        <v>22492905.890000001</v>
      </c>
    </row>
    <row r="68" spans="1:4" ht="22.5" x14ac:dyDescent="0.25">
      <c r="A68" s="60" t="s">
        <v>373</v>
      </c>
      <c r="B68" s="61" t="s">
        <v>25</v>
      </c>
      <c r="C68" s="61" t="s">
        <v>26</v>
      </c>
      <c r="D68" s="62" t="s">
        <v>478</v>
      </c>
    </row>
    <row r="69" spans="1:4" x14ac:dyDescent="0.25">
      <c r="A69" s="31">
        <v>1</v>
      </c>
      <c r="B69" s="17" t="s">
        <v>46</v>
      </c>
      <c r="C69" s="18" t="s">
        <v>475</v>
      </c>
      <c r="D69" s="20">
        <v>1600000</v>
      </c>
    </row>
    <row r="70" spans="1:4" x14ac:dyDescent="0.25">
      <c r="A70" s="74" t="s">
        <v>477</v>
      </c>
      <c r="B70" s="75"/>
      <c r="C70" s="76"/>
      <c r="D70" s="24">
        <f>D69</f>
        <v>1600000</v>
      </c>
    </row>
    <row r="71" spans="1:4" x14ac:dyDescent="0.25">
      <c r="A71" s="29"/>
      <c r="B71" s="29"/>
      <c r="C71" s="29"/>
      <c r="D71" s="68"/>
    </row>
    <row r="72" spans="1:4" ht="33.75" x14ac:dyDescent="0.25">
      <c r="A72" s="60" t="s">
        <v>373</v>
      </c>
      <c r="B72" s="61" t="s">
        <v>25</v>
      </c>
      <c r="C72" s="61" t="s">
        <v>26</v>
      </c>
      <c r="D72" s="62" t="s">
        <v>27</v>
      </c>
    </row>
    <row r="73" spans="1:4" ht="15" customHeight="1" x14ac:dyDescent="0.25">
      <c r="A73" s="31">
        <v>1</v>
      </c>
      <c r="B73" s="17" t="s">
        <v>155</v>
      </c>
      <c r="C73" s="18" t="s">
        <v>156</v>
      </c>
      <c r="D73" s="20">
        <v>25803.439999999999</v>
      </c>
    </row>
    <row r="74" spans="1:4" x14ac:dyDescent="0.25">
      <c r="A74" s="31">
        <v>2</v>
      </c>
      <c r="B74" s="17" t="s">
        <v>157</v>
      </c>
      <c r="C74" s="18" t="s">
        <v>158</v>
      </c>
      <c r="D74" s="20">
        <v>45223.92</v>
      </c>
    </row>
    <row r="75" spans="1:4" x14ac:dyDescent="0.25">
      <c r="A75" s="31">
        <v>3</v>
      </c>
      <c r="B75" s="17" t="s">
        <v>159</v>
      </c>
      <c r="C75" s="18" t="s">
        <v>160</v>
      </c>
      <c r="D75" s="20">
        <v>13779.32</v>
      </c>
    </row>
    <row r="76" spans="1:4" x14ac:dyDescent="0.25">
      <c r="A76" s="31">
        <v>4</v>
      </c>
      <c r="B76" s="17" t="s">
        <v>161</v>
      </c>
      <c r="C76" s="18" t="s">
        <v>162</v>
      </c>
      <c r="D76" s="20">
        <v>98036</v>
      </c>
    </row>
    <row r="77" spans="1:4" x14ac:dyDescent="0.25">
      <c r="A77" s="31">
        <v>5</v>
      </c>
      <c r="B77" s="17" t="s">
        <v>163</v>
      </c>
      <c r="C77" s="18" t="s">
        <v>164</v>
      </c>
      <c r="D77" s="20">
        <v>30441.25</v>
      </c>
    </row>
    <row r="78" spans="1:4" x14ac:dyDescent="0.25">
      <c r="A78" s="31">
        <v>6</v>
      </c>
      <c r="B78" s="17" t="s">
        <v>165</v>
      </c>
      <c r="C78" s="18" t="s">
        <v>166</v>
      </c>
      <c r="D78" s="19">
        <v>4041.21</v>
      </c>
    </row>
    <row r="79" spans="1:4" x14ac:dyDescent="0.25">
      <c r="A79" s="31">
        <v>7</v>
      </c>
      <c r="B79" s="17" t="s">
        <v>167</v>
      </c>
      <c r="C79" s="18" t="s">
        <v>168</v>
      </c>
      <c r="D79" s="19">
        <v>1456</v>
      </c>
    </row>
    <row r="80" spans="1:4" x14ac:dyDescent="0.25">
      <c r="A80" s="31">
        <v>8</v>
      </c>
      <c r="B80" s="17" t="s">
        <v>169</v>
      </c>
      <c r="C80" s="18" t="s">
        <v>170</v>
      </c>
      <c r="D80" s="20">
        <v>36735.129999999997</v>
      </c>
    </row>
    <row r="81" spans="1:4" x14ac:dyDescent="0.25">
      <c r="A81" s="31">
        <v>9</v>
      </c>
      <c r="B81" s="17" t="s">
        <v>171</v>
      </c>
      <c r="C81" s="18" t="s">
        <v>172</v>
      </c>
      <c r="D81" s="20">
        <v>20630.349999999999</v>
      </c>
    </row>
    <row r="82" spans="1:4" x14ac:dyDescent="0.25">
      <c r="A82" s="31">
        <v>10</v>
      </c>
      <c r="B82" s="17" t="s">
        <v>173</v>
      </c>
      <c r="C82" s="18" t="s">
        <v>174</v>
      </c>
      <c r="D82" s="19">
        <v>161727.96</v>
      </c>
    </row>
    <row r="83" spans="1:4" x14ac:dyDescent="0.25">
      <c r="A83" s="31">
        <v>11</v>
      </c>
      <c r="B83" s="17" t="s">
        <v>175</v>
      </c>
      <c r="C83" s="18" t="s">
        <v>176</v>
      </c>
      <c r="D83" s="19">
        <v>161349.88</v>
      </c>
    </row>
    <row r="84" spans="1:4" x14ac:dyDescent="0.25">
      <c r="A84" s="31">
        <v>12</v>
      </c>
      <c r="B84" s="17" t="s">
        <v>177</v>
      </c>
      <c r="C84" s="18" t="s">
        <v>178</v>
      </c>
      <c r="D84" s="19">
        <v>6079.74</v>
      </c>
    </row>
    <row r="85" spans="1:4" x14ac:dyDescent="0.25">
      <c r="A85" s="31">
        <v>13</v>
      </c>
      <c r="B85" s="17" t="s">
        <v>179</v>
      </c>
      <c r="C85" s="18" t="s">
        <v>180</v>
      </c>
      <c r="D85" s="20">
        <v>169633.61</v>
      </c>
    </row>
    <row r="86" spans="1:4" x14ac:dyDescent="0.25">
      <c r="A86" s="31">
        <v>14</v>
      </c>
      <c r="B86" s="17" t="s">
        <v>181</v>
      </c>
      <c r="C86" s="18" t="s">
        <v>182</v>
      </c>
      <c r="D86" s="20">
        <v>43450</v>
      </c>
    </row>
    <row r="87" spans="1:4" x14ac:dyDescent="0.25">
      <c r="A87" s="31">
        <v>15</v>
      </c>
      <c r="B87" s="17" t="s">
        <v>183</v>
      </c>
      <c r="C87" s="18" t="s">
        <v>184</v>
      </c>
      <c r="D87" s="20">
        <v>22751</v>
      </c>
    </row>
    <row r="88" spans="1:4" x14ac:dyDescent="0.25">
      <c r="A88" s="31">
        <v>16</v>
      </c>
      <c r="B88" s="17" t="s">
        <v>185</v>
      </c>
      <c r="C88" s="18" t="s">
        <v>186</v>
      </c>
      <c r="D88" s="19">
        <v>4035.16</v>
      </c>
    </row>
    <row r="89" spans="1:4" x14ac:dyDescent="0.25">
      <c r="A89" s="31">
        <v>17</v>
      </c>
      <c r="B89" s="17" t="s">
        <v>187</v>
      </c>
      <c r="C89" s="18" t="s">
        <v>188</v>
      </c>
      <c r="D89" s="20">
        <v>21870.51</v>
      </c>
    </row>
    <row r="90" spans="1:4" x14ac:dyDescent="0.25">
      <c r="A90" s="31">
        <v>18</v>
      </c>
      <c r="B90" s="17" t="s">
        <v>189</v>
      </c>
      <c r="C90" s="18" t="s">
        <v>190</v>
      </c>
      <c r="D90" s="19">
        <v>5647.65</v>
      </c>
    </row>
    <row r="91" spans="1:4" x14ac:dyDescent="0.25">
      <c r="A91" s="31">
        <v>19</v>
      </c>
      <c r="B91" s="17" t="s">
        <v>191</v>
      </c>
      <c r="C91" s="18" t="s">
        <v>192</v>
      </c>
      <c r="D91" s="20">
        <v>118565.21</v>
      </c>
    </row>
    <row r="92" spans="1:4" x14ac:dyDescent="0.25">
      <c r="A92" s="31">
        <v>20</v>
      </c>
      <c r="B92" s="17" t="s">
        <v>193</v>
      </c>
      <c r="C92" s="18" t="s">
        <v>194</v>
      </c>
      <c r="D92" s="19">
        <v>8374.5400000000009</v>
      </c>
    </row>
    <row r="93" spans="1:4" x14ac:dyDescent="0.25">
      <c r="A93" s="31">
        <v>21</v>
      </c>
      <c r="B93" s="17" t="s">
        <v>195</v>
      </c>
      <c r="C93" s="18" t="s">
        <v>196</v>
      </c>
      <c r="D93" s="20">
        <v>35069.300000000003</v>
      </c>
    </row>
    <row r="94" spans="1:4" x14ac:dyDescent="0.25">
      <c r="A94" s="31">
        <v>22</v>
      </c>
      <c r="B94" s="17" t="s">
        <v>197</v>
      </c>
      <c r="C94" s="18" t="s">
        <v>198</v>
      </c>
      <c r="D94" s="20">
        <v>27696.2</v>
      </c>
    </row>
    <row r="95" spans="1:4" x14ac:dyDescent="0.25">
      <c r="A95" s="31">
        <v>23</v>
      </c>
      <c r="B95" s="17" t="s">
        <v>199</v>
      </c>
      <c r="C95" s="18" t="s">
        <v>200</v>
      </c>
      <c r="D95" s="19">
        <v>20864.52</v>
      </c>
    </row>
    <row r="96" spans="1:4" x14ac:dyDescent="0.25">
      <c r="A96" s="31">
        <v>24</v>
      </c>
      <c r="B96" s="17" t="s">
        <v>201</v>
      </c>
      <c r="C96" s="18" t="s">
        <v>202</v>
      </c>
      <c r="D96" s="20">
        <v>38171.919999999998</v>
      </c>
    </row>
    <row r="97" spans="1:4" x14ac:dyDescent="0.25">
      <c r="A97" s="31">
        <v>25</v>
      </c>
      <c r="B97" s="17" t="s">
        <v>203</v>
      </c>
      <c r="C97" s="18" t="s">
        <v>204</v>
      </c>
      <c r="D97" s="20">
        <v>16656.18</v>
      </c>
    </row>
    <row r="98" spans="1:4" x14ac:dyDescent="0.25">
      <c r="A98" s="31">
        <v>26</v>
      </c>
      <c r="B98" s="17" t="s">
        <v>205</v>
      </c>
      <c r="C98" s="18" t="s">
        <v>206</v>
      </c>
      <c r="D98" s="20">
        <v>35048.32</v>
      </c>
    </row>
    <row r="99" spans="1:4" x14ac:dyDescent="0.25">
      <c r="A99" s="31">
        <v>27</v>
      </c>
      <c r="B99" s="17" t="s">
        <v>207</v>
      </c>
      <c r="C99" s="18" t="s">
        <v>208</v>
      </c>
      <c r="D99" s="20">
        <v>14141.03</v>
      </c>
    </row>
    <row r="100" spans="1:4" x14ac:dyDescent="0.25">
      <c r="A100" s="31">
        <v>28</v>
      </c>
      <c r="B100" s="17" t="s">
        <v>209</v>
      </c>
      <c r="C100" s="18" t="s">
        <v>210</v>
      </c>
      <c r="D100" s="20">
        <v>22792.25</v>
      </c>
    </row>
    <row r="101" spans="1:4" x14ac:dyDescent="0.25">
      <c r="A101" s="31">
        <v>29</v>
      </c>
      <c r="B101" s="21" t="s">
        <v>211</v>
      </c>
      <c r="C101" s="18" t="s">
        <v>212</v>
      </c>
      <c r="D101" s="23">
        <v>17122.400000000001</v>
      </c>
    </row>
    <row r="102" spans="1:4" x14ac:dyDescent="0.25">
      <c r="A102" s="31">
        <v>30</v>
      </c>
      <c r="B102" s="17" t="s">
        <v>213</v>
      </c>
      <c r="C102" s="18" t="s">
        <v>214</v>
      </c>
      <c r="D102" s="19">
        <v>2191.11</v>
      </c>
    </row>
    <row r="103" spans="1:4" x14ac:dyDescent="0.25">
      <c r="A103" s="31">
        <v>31</v>
      </c>
      <c r="B103" s="17" t="s">
        <v>215</v>
      </c>
      <c r="C103" s="18" t="s">
        <v>216</v>
      </c>
      <c r="D103" s="20">
        <v>10491.99</v>
      </c>
    </row>
    <row r="104" spans="1:4" x14ac:dyDescent="0.25">
      <c r="A104" s="31">
        <v>32</v>
      </c>
      <c r="B104" s="17" t="s">
        <v>217</v>
      </c>
      <c r="C104" s="18" t="s">
        <v>218</v>
      </c>
      <c r="D104" s="19">
        <v>8672.44</v>
      </c>
    </row>
    <row r="105" spans="1:4" x14ac:dyDescent="0.25">
      <c r="A105" s="31">
        <v>33</v>
      </c>
      <c r="B105" s="17" t="s">
        <v>219</v>
      </c>
      <c r="C105" s="18" t="s">
        <v>220</v>
      </c>
      <c r="D105" s="20">
        <v>62895.94</v>
      </c>
    </row>
    <row r="106" spans="1:4" x14ac:dyDescent="0.25">
      <c r="A106" s="31">
        <v>34</v>
      </c>
      <c r="B106" s="17" t="s">
        <v>221</v>
      </c>
      <c r="C106" s="18" t="s">
        <v>222</v>
      </c>
      <c r="D106" s="20">
        <v>27001.82</v>
      </c>
    </row>
    <row r="107" spans="1:4" x14ac:dyDescent="0.25">
      <c r="A107" s="31">
        <v>35</v>
      </c>
      <c r="B107" s="17" t="s">
        <v>223</v>
      </c>
      <c r="C107" s="18" t="s">
        <v>224</v>
      </c>
      <c r="D107" s="19">
        <v>108376.09</v>
      </c>
    </row>
    <row r="108" spans="1:4" x14ac:dyDescent="0.25">
      <c r="A108" s="31">
        <v>36</v>
      </c>
      <c r="B108" s="17" t="s">
        <v>225</v>
      </c>
      <c r="C108" s="18" t="s">
        <v>226</v>
      </c>
      <c r="D108" s="19">
        <v>456958.42</v>
      </c>
    </row>
    <row r="109" spans="1:4" x14ac:dyDescent="0.25">
      <c r="A109" s="31">
        <v>37</v>
      </c>
      <c r="B109" s="17" t="s">
        <v>227</v>
      </c>
      <c r="C109" s="18" t="s">
        <v>228</v>
      </c>
      <c r="D109" s="19">
        <v>325536.21999999997</v>
      </c>
    </row>
    <row r="110" spans="1:4" x14ac:dyDescent="0.25">
      <c r="A110" s="31">
        <v>38</v>
      </c>
      <c r="B110" s="17" t="s">
        <v>229</v>
      </c>
      <c r="C110" s="18" t="s">
        <v>230</v>
      </c>
      <c r="D110" s="20">
        <v>168976.22</v>
      </c>
    </row>
    <row r="111" spans="1:4" x14ac:dyDescent="0.25">
      <c r="A111" s="31">
        <v>39</v>
      </c>
      <c r="B111" s="17" t="s">
        <v>231</v>
      </c>
      <c r="C111" s="18" t="s">
        <v>232</v>
      </c>
      <c r="D111" s="20">
        <v>735731.4</v>
      </c>
    </row>
    <row r="112" spans="1:4" x14ac:dyDescent="0.25">
      <c r="A112" s="31">
        <v>40</v>
      </c>
      <c r="B112" s="17" t="s">
        <v>233</v>
      </c>
      <c r="C112" s="18" t="s">
        <v>234</v>
      </c>
      <c r="D112" s="19">
        <v>59947.56</v>
      </c>
    </row>
    <row r="113" spans="1:4" x14ac:dyDescent="0.25">
      <c r="A113" s="31">
        <v>41</v>
      </c>
      <c r="B113" s="17" t="s">
        <v>235</v>
      </c>
      <c r="C113" s="18" t="s">
        <v>236</v>
      </c>
      <c r="D113" s="19">
        <v>9570.26</v>
      </c>
    </row>
    <row r="114" spans="1:4" x14ac:dyDescent="0.25">
      <c r="A114" s="31">
        <v>42</v>
      </c>
      <c r="B114" s="17" t="s">
        <v>237</v>
      </c>
      <c r="C114" s="18" t="s">
        <v>238</v>
      </c>
      <c r="D114" s="19">
        <v>7902.75</v>
      </c>
    </row>
    <row r="115" spans="1:4" x14ac:dyDescent="0.25">
      <c r="A115" s="31">
        <v>43</v>
      </c>
      <c r="B115" s="17" t="s">
        <v>239</v>
      </c>
      <c r="C115" s="18" t="s">
        <v>240</v>
      </c>
      <c r="D115" s="20">
        <v>193750.68</v>
      </c>
    </row>
    <row r="116" spans="1:4" x14ac:dyDescent="0.25">
      <c r="A116" s="31">
        <v>44</v>
      </c>
      <c r="B116" s="17" t="s">
        <v>241</v>
      </c>
      <c r="C116" s="18" t="s">
        <v>242</v>
      </c>
      <c r="D116" s="20">
        <v>152229.25</v>
      </c>
    </row>
    <row r="117" spans="1:4" x14ac:dyDescent="0.25">
      <c r="A117" s="31">
        <v>45</v>
      </c>
      <c r="B117" s="17" t="s">
        <v>243</v>
      </c>
      <c r="C117" s="18" t="s">
        <v>244</v>
      </c>
      <c r="D117" s="20">
        <v>54666.12</v>
      </c>
    </row>
    <row r="118" spans="1:4" x14ac:dyDescent="0.25">
      <c r="A118" s="31">
        <v>46</v>
      </c>
      <c r="B118" s="17" t="s">
        <v>245</v>
      </c>
      <c r="C118" s="18" t="s">
        <v>246</v>
      </c>
      <c r="D118" s="20">
        <v>36928.22</v>
      </c>
    </row>
    <row r="119" spans="1:4" x14ac:dyDescent="0.25">
      <c r="A119" s="31">
        <v>47</v>
      </c>
      <c r="B119" s="17" t="s">
        <v>247</v>
      </c>
      <c r="C119" s="18" t="s">
        <v>248</v>
      </c>
      <c r="D119" s="20">
        <v>67073.22</v>
      </c>
    </row>
    <row r="120" spans="1:4" x14ac:dyDescent="0.25">
      <c r="A120" s="31">
        <v>48</v>
      </c>
      <c r="B120" s="17" t="s">
        <v>249</v>
      </c>
      <c r="C120" s="18" t="s">
        <v>250</v>
      </c>
      <c r="D120" s="20">
        <v>33000</v>
      </c>
    </row>
    <row r="121" spans="1:4" x14ac:dyDescent="0.25">
      <c r="A121" s="31">
        <v>49</v>
      </c>
      <c r="B121" s="17" t="s">
        <v>251</v>
      </c>
      <c r="C121" s="18" t="s">
        <v>252</v>
      </c>
      <c r="D121" s="20">
        <v>48621.08</v>
      </c>
    </row>
    <row r="122" spans="1:4" x14ac:dyDescent="0.25">
      <c r="A122" s="31">
        <v>50</v>
      </c>
      <c r="B122" s="17" t="s">
        <v>253</v>
      </c>
      <c r="C122" s="18" t="s">
        <v>254</v>
      </c>
      <c r="D122" s="19">
        <v>9120</v>
      </c>
    </row>
    <row r="123" spans="1:4" x14ac:dyDescent="0.25">
      <c r="A123" s="31">
        <v>51</v>
      </c>
      <c r="B123" s="21" t="s">
        <v>255</v>
      </c>
      <c r="C123" s="18" t="s">
        <v>256</v>
      </c>
      <c r="D123" s="22">
        <v>65000</v>
      </c>
    </row>
    <row r="124" spans="1:4" x14ac:dyDescent="0.25">
      <c r="A124" s="31">
        <v>52</v>
      </c>
      <c r="B124" s="17" t="s">
        <v>257</v>
      </c>
      <c r="C124" s="18" t="s">
        <v>258</v>
      </c>
      <c r="D124" s="19">
        <v>9384.9</v>
      </c>
    </row>
    <row r="125" spans="1:4" x14ac:dyDescent="0.25">
      <c r="A125" s="31">
        <v>53</v>
      </c>
      <c r="B125" s="17" t="s">
        <v>259</v>
      </c>
      <c r="C125" s="18" t="s">
        <v>260</v>
      </c>
      <c r="D125" s="20">
        <v>38290.67</v>
      </c>
    </row>
    <row r="126" spans="1:4" x14ac:dyDescent="0.25">
      <c r="A126" s="31">
        <v>54</v>
      </c>
      <c r="B126" s="17" t="s">
        <v>261</v>
      </c>
      <c r="C126" s="18" t="s">
        <v>262</v>
      </c>
      <c r="D126" s="19">
        <v>185379</v>
      </c>
    </row>
    <row r="127" spans="1:4" x14ac:dyDescent="0.25">
      <c r="A127" s="31">
        <v>55</v>
      </c>
      <c r="B127" s="17" t="s">
        <v>263</v>
      </c>
      <c r="C127" s="18" t="s">
        <v>264</v>
      </c>
      <c r="D127" s="20">
        <v>16607</v>
      </c>
    </row>
    <row r="128" spans="1:4" x14ac:dyDescent="0.25">
      <c r="A128" s="31">
        <v>56</v>
      </c>
      <c r="B128" s="17" t="s">
        <v>265</v>
      </c>
      <c r="C128" s="18" t="s">
        <v>266</v>
      </c>
      <c r="D128" s="20">
        <v>32670</v>
      </c>
    </row>
    <row r="129" spans="1:4" x14ac:dyDescent="0.25">
      <c r="A129" s="31">
        <v>57</v>
      </c>
      <c r="B129" s="17" t="s">
        <v>267</v>
      </c>
      <c r="C129" s="18" t="s">
        <v>268</v>
      </c>
      <c r="D129" s="20">
        <v>13291.5</v>
      </c>
    </row>
    <row r="130" spans="1:4" x14ac:dyDescent="0.25">
      <c r="A130" s="31">
        <v>58</v>
      </c>
      <c r="B130" s="21" t="s">
        <v>269</v>
      </c>
      <c r="C130" s="18" t="s">
        <v>270</v>
      </c>
      <c r="D130" s="22">
        <v>3861.84</v>
      </c>
    </row>
    <row r="131" spans="1:4" x14ac:dyDescent="0.25">
      <c r="A131" s="31">
        <v>59</v>
      </c>
      <c r="B131" s="17" t="s">
        <v>271</v>
      </c>
      <c r="C131" s="18" t="s">
        <v>272</v>
      </c>
      <c r="D131" s="20">
        <v>17967.77</v>
      </c>
    </row>
    <row r="132" spans="1:4" x14ac:dyDescent="0.25">
      <c r="A132" s="31">
        <v>60</v>
      </c>
      <c r="B132" s="17" t="s">
        <v>273</v>
      </c>
      <c r="C132" s="18" t="s">
        <v>274</v>
      </c>
      <c r="D132" s="19">
        <v>288389.43</v>
      </c>
    </row>
    <row r="133" spans="1:4" x14ac:dyDescent="0.25">
      <c r="A133" s="31">
        <v>61</v>
      </c>
      <c r="B133" s="17" t="s">
        <v>275</v>
      </c>
      <c r="C133" s="18" t="s">
        <v>276</v>
      </c>
      <c r="D133" s="19">
        <v>272583.23</v>
      </c>
    </row>
    <row r="134" spans="1:4" x14ac:dyDescent="0.25">
      <c r="A134" s="31">
        <v>62</v>
      </c>
      <c r="B134" s="17" t="s">
        <v>277</v>
      </c>
      <c r="C134" s="18" t="s">
        <v>278</v>
      </c>
      <c r="D134" s="20">
        <v>41260.67</v>
      </c>
    </row>
    <row r="135" spans="1:4" x14ac:dyDescent="0.25">
      <c r="A135" s="31">
        <v>63</v>
      </c>
      <c r="B135" s="17" t="s">
        <v>279</v>
      </c>
      <c r="C135" s="18" t="s">
        <v>280</v>
      </c>
      <c r="D135" s="19">
        <v>138817.26</v>
      </c>
    </row>
    <row r="136" spans="1:4" x14ac:dyDescent="0.25">
      <c r="A136" s="31">
        <v>64</v>
      </c>
      <c r="B136" s="17" t="s">
        <v>281</v>
      </c>
      <c r="C136" s="18" t="s">
        <v>282</v>
      </c>
      <c r="D136" s="20">
        <v>17690</v>
      </c>
    </row>
    <row r="137" spans="1:4" x14ac:dyDescent="0.25">
      <c r="A137" s="31">
        <v>65</v>
      </c>
      <c r="B137" s="17" t="s">
        <v>283</v>
      </c>
      <c r="C137" s="18" t="s">
        <v>284</v>
      </c>
      <c r="D137" s="20">
        <v>49604.27</v>
      </c>
    </row>
    <row r="138" spans="1:4" x14ac:dyDescent="0.25">
      <c r="A138" s="31">
        <v>66</v>
      </c>
      <c r="B138" s="17" t="s">
        <v>285</v>
      </c>
      <c r="C138" s="18" t="s">
        <v>286</v>
      </c>
      <c r="D138" s="20">
        <v>84135.09</v>
      </c>
    </row>
    <row r="139" spans="1:4" x14ac:dyDescent="0.25">
      <c r="A139" s="31">
        <v>67</v>
      </c>
      <c r="B139" s="17" t="s">
        <v>287</v>
      </c>
      <c r="C139" s="18" t="s">
        <v>288</v>
      </c>
      <c r="D139" s="20">
        <v>14980.04</v>
      </c>
    </row>
    <row r="140" spans="1:4" x14ac:dyDescent="0.25">
      <c r="A140" s="31">
        <v>68</v>
      </c>
      <c r="B140" s="17" t="s">
        <v>289</v>
      </c>
      <c r="C140" s="18" t="s">
        <v>290</v>
      </c>
      <c r="D140" s="20">
        <v>24525.53</v>
      </c>
    </row>
    <row r="141" spans="1:4" x14ac:dyDescent="0.25">
      <c r="A141" s="31">
        <v>69</v>
      </c>
      <c r="B141" s="17" t="s">
        <v>291</v>
      </c>
      <c r="C141" s="18" t="s">
        <v>292</v>
      </c>
      <c r="D141" s="20">
        <v>57762.58</v>
      </c>
    </row>
    <row r="142" spans="1:4" x14ac:dyDescent="0.25">
      <c r="A142" s="31">
        <v>70</v>
      </c>
      <c r="B142" s="21" t="s">
        <v>293</v>
      </c>
      <c r="C142" s="18" t="s">
        <v>294</v>
      </c>
      <c r="D142" s="22">
        <v>6679.93</v>
      </c>
    </row>
    <row r="143" spans="1:4" x14ac:dyDescent="0.25">
      <c r="A143" s="31">
        <v>71</v>
      </c>
      <c r="B143" s="25" t="s">
        <v>295</v>
      </c>
      <c r="C143" s="18" t="s">
        <v>296</v>
      </c>
      <c r="D143" s="19">
        <v>242275.8</v>
      </c>
    </row>
    <row r="144" spans="1:4" x14ac:dyDescent="0.25">
      <c r="A144" s="31">
        <v>72</v>
      </c>
      <c r="B144" s="17" t="s">
        <v>297</v>
      </c>
      <c r="C144" s="18" t="s">
        <v>298</v>
      </c>
      <c r="D144" s="20">
        <v>58743.53</v>
      </c>
    </row>
    <row r="145" spans="1:4" x14ac:dyDescent="0.25">
      <c r="A145" s="31">
        <v>73</v>
      </c>
      <c r="B145" s="17" t="s">
        <v>299</v>
      </c>
      <c r="C145" s="18" t="s">
        <v>300</v>
      </c>
      <c r="D145" s="19">
        <v>1273368.01</v>
      </c>
    </row>
    <row r="146" spans="1:4" x14ac:dyDescent="0.25">
      <c r="A146" s="31">
        <v>74</v>
      </c>
      <c r="B146" s="17" t="s">
        <v>301</v>
      </c>
      <c r="C146" s="18" t="s">
        <v>302</v>
      </c>
      <c r="D146" s="20">
        <v>23606.13</v>
      </c>
    </row>
    <row r="147" spans="1:4" x14ac:dyDescent="0.25">
      <c r="A147" s="31">
        <v>75</v>
      </c>
      <c r="B147" s="17" t="s">
        <v>303</v>
      </c>
      <c r="C147" s="18" t="s">
        <v>304</v>
      </c>
      <c r="D147" s="19">
        <v>61742.52</v>
      </c>
    </row>
    <row r="148" spans="1:4" x14ac:dyDescent="0.25">
      <c r="A148" s="31">
        <v>76</v>
      </c>
      <c r="B148" s="17" t="s">
        <v>305</v>
      </c>
      <c r="C148" s="18" t="s">
        <v>306</v>
      </c>
      <c r="D148" s="20">
        <v>56182.73</v>
      </c>
    </row>
    <row r="149" spans="1:4" x14ac:dyDescent="0.25">
      <c r="A149" s="31">
        <v>77</v>
      </c>
      <c r="B149" s="17" t="s">
        <v>307</v>
      </c>
      <c r="C149" s="18" t="s">
        <v>308</v>
      </c>
      <c r="D149" s="19">
        <v>8317.36</v>
      </c>
    </row>
    <row r="150" spans="1:4" x14ac:dyDescent="0.25">
      <c r="A150" s="31">
        <v>78</v>
      </c>
      <c r="B150" s="17" t="s">
        <v>309</v>
      </c>
      <c r="C150" s="18" t="s">
        <v>310</v>
      </c>
      <c r="D150" s="20">
        <v>14551.19</v>
      </c>
    </row>
    <row r="151" spans="1:4" x14ac:dyDescent="0.25">
      <c r="A151" s="31">
        <v>79</v>
      </c>
      <c r="B151" s="17" t="s">
        <v>311</v>
      </c>
      <c r="C151" s="18" t="s">
        <v>312</v>
      </c>
      <c r="D151" s="19">
        <v>457427.98</v>
      </c>
    </row>
    <row r="152" spans="1:4" x14ac:dyDescent="0.25">
      <c r="A152" s="31">
        <v>80</v>
      </c>
      <c r="B152" s="17" t="s">
        <v>313</v>
      </c>
      <c r="C152" s="18" t="s">
        <v>314</v>
      </c>
      <c r="D152" s="19">
        <v>9996.68</v>
      </c>
    </row>
    <row r="153" spans="1:4" x14ac:dyDescent="0.25">
      <c r="A153" s="31">
        <v>81</v>
      </c>
      <c r="B153" s="17" t="s">
        <v>315</v>
      </c>
      <c r="C153" s="18" t="s">
        <v>316</v>
      </c>
      <c r="D153" s="20">
        <v>17196.89</v>
      </c>
    </row>
    <row r="154" spans="1:4" x14ac:dyDescent="0.25">
      <c r="A154" s="31">
        <v>82</v>
      </c>
      <c r="B154" s="17" t="s">
        <v>317</v>
      </c>
      <c r="C154" s="18" t="s">
        <v>318</v>
      </c>
      <c r="D154" s="19">
        <v>3696.6</v>
      </c>
    </row>
    <row r="155" spans="1:4" x14ac:dyDescent="0.25">
      <c r="A155" s="31">
        <v>83</v>
      </c>
      <c r="B155" s="17" t="s">
        <v>319</v>
      </c>
      <c r="C155" s="18" t="s">
        <v>320</v>
      </c>
      <c r="D155" s="20">
        <v>24576.45</v>
      </c>
    </row>
    <row r="156" spans="1:4" x14ac:dyDescent="0.25">
      <c r="A156" s="31">
        <v>84</v>
      </c>
      <c r="B156" s="17" t="s">
        <v>321</v>
      </c>
      <c r="C156" s="18" t="s">
        <v>322</v>
      </c>
      <c r="D156" s="20">
        <v>77570.63</v>
      </c>
    </row>
    <row r="157" spans="1:4" x14ac:dyDescent="0.25">
      <c r="A157" s="31">
        <v>85</v>
      </c>
      <c r="B157" s="17" t="s">
        <v>323</v>
      </c>
      <c r="C157" s="18" t="s">
        <v>324</v>
      </c>
      <c r="D157" s="20">
        <v>74137.33</v>
      </c>
    </row>
    <row r="158" spans="1:4" x14ac:dyDescent="0.25">
      <c r="A158" s="31">
        <v>86</v>
      </c>
      <c r="B158" s="21" t="s">
        <v>325</v>
      </c>
      <c r="C158" s="18" t="s">
        <v>326</v>
      </c>
      <c r="D158" s="22">
        <v>112141.52</v>
      </c>
    </row>
    <row r="159" spans="1:4" x14ac:dyDescent="0.25">
      <c r="A159" s="31">
        <v>87</v>
      </c>
      <c r="B159" s="17" t="s">
        <v>327</v>
      </c>
      <c r="C159" s="18" t="s">
        <v>328</v>
      </c>
      <c r="D159" s="20">
        <v>32096.3</v>
      </c>
    </row>
    <row r="160" spans="1:4" x14ac:dyDescent="0.25">
      <c r="A160" s="31">
        <v>88</v>
      </c>
      <c r="B160" s="17" t="s">
        <v>329</v>
      </c>
      <c r="C160" s="18" t="s">
        <v>330</v>
      </c>
      <c r="D160" s="19">
        <v>124957.15</v>
      </c>
    </row>
    <row r="161" spans="1:4" x14ac:dyDescent="0.25">
      <c r="A161" s="31">
        <v>89</v>
      </c>
      <c r="B161" s="17" t="s">
        <v>331</v>
      </c>
      <c r="C161" s="18" t="s">
        <v>332</v>
      </c>
      <c r="D161" s="19">
        <v>414124.95</v>
      </c>
    </row>
    <row r="162" spans="1:4" x14ac:dyDescent="0.25">
      <c r="A162" s="31">
        <v>90</v>
      </c>
      <c r="B162" s="17" t="s">
        <v>333</v>
      </c>
      <c r="C162" s="18" t="s">
        <v>334</v>
      </c>
      <c r="D162" s="20">
        <v>19391.099999999999</v>
      </c>
    </row>
    <row r="163" spans="1:4" x14ac:dyDescent="0.25">
      <c r="A163" s="31">
        <v>91</v>
      </c>
      <c r="B163" s="17" t="s">
        <v>335</v>
      </c>
      <c r="C163" s="18" t="s">
        <v>336</v>
      </c>
      <c r="D163" s="19">
        <v>1678264.75</v>
      </c>
    </row>
    <row r="164" spans="1:4" x14ac:dyDescent="0.25">
      <c r="A164" s="31">
        <v>92</v>
      </c>
      <c r="B164" s="17" t="s">
        <v>337</v>
      </c>
      <c r="C164" s="18" t="s">
        <v>338</v>
      </c>
      <c r="D164" s="19">
        <v>77905.31</v>
      </c>
    </row>
    <row r="165" spans="1:4" x14ac:dyDescent="0.25">
      <c r="A165" s="31">
        <v>93</v>
      </c>
      <c r="B165" s="17" t="s">
        <v>339</v>
      </c>
      <c r="C165" s="18" t="s">
        <v>340</v>
      </c>
      <c r="D165" s="19">
        <v>570129.92000000004</v>
      </c>
    </row>
    <row r="166" spans="1:4" x14ac:dyDescent="0.25">
      <c r="A166" s="31">
        <v>94</v>
      </c>
      <c r="B166" s="17" t="s">
        <v>341</v>
      </c>
      <c r="C166" s="18" t="s">
        <v>342</v>
      </c>
      <c r="D166" s="19">
        <v>142884.09</v>
      </c>
    </row>
    <row r="167" spans="1:4" x14ac:dyDescent="0.25">
      <c r="A167" s="31">
        <v>95</v>
      </c>
      <c r="B167" s="17" t="s">
        <v>343</v>
      </c>
      <c r="C167" s="18" t="s">
        <v>344</v>
      </c>
      <c r="D167" s="20">
        <v>39992</v>
      </c>
    </row>
    <row r="168" spans="1:4" x14ac:dyDescent="0.25">
      <c r="A168" s="31">
        <v>96</v>
      </c>
      <c r="B168" s="17" t="s">
        <v>345</v>
      </c>
      <c r="C168" s="18" t="s">
        <v>346</v>
      </c>
      <c r="D168" s="20">
        <v>10100</v>
      </c>
    </row>
    <row r="169" spans="1:4" x14ac:dyDescent="0.25">
      <c r="A169" s="31">
        <v>97</v>
      </c>
      <c r="B169" s="17" t="s">
        <v>347</v>
      </c>
      <c r="C169" s="18" t="s">
        <v>348</v>
      </c>
      <c r="D169" s="20">
        <v>86700.24</v>
      </c>
    </row>
    <row r="170" spans="1:4" x14ac:dyDescent="0.25">
      <c r="A170" s="31">
        <v>98</v>
      </c>
      <c r="B170" s="17" t="s">
        <v>349</v>
      </c>
      <c r="C170" s="18" t="s">
        <v>350</v>
      </c>
      <c r="D170" s="20">
        <v>12582.9</v>
      </c>
    </row>
    <row r="171" spans="1:4" x14ac:dyDescent="0.25">
      <c r="A171" s="31">
        <v>99</v>
      </c>
      <c r="B171" s="17" t="s">
        <v>351</v>
      </c>
      <c r="C171" s="18" t="s">
        <v>352</v>
      </c>
      <c r="D171" s="20">
        <v>88680</v>
      </c>
    </row>
    <row r="172" spans="1:4" x14ac:dyDescent="0.25">
      <c r="A172" s="31">
        <v>100</v>
      </c>
      <c r="B172" s="17" t="s">
        <v>353</v>
      </c>
      <c r="C172" s="18" t="s">
        <v>354</v>
      </c>
      <c r="D172" s="20">
        <v>91882.17</v>
      </c>
    </row>
    <row r="173" spans="1:4" x14ac:dyDescent="0.25">
      <c r="A173" s="31">
        <v>101</v>
      </c>
      <c r="B173" s="17" t="s">
        <v>355</v>
      </c>
      <c r="C173" s="18" t="s">
        <v>356</v>
      </c>
      <c r="D173" s="19">
        <v>199416</v>
      </c>
    </row>
    <row r="174" spans="1:4" x14ac:dyDescent="0.25">
      <c r="A174" s="31">
        <v>102</v>
      </c>
      <c r="B174" s="17" t="s">
        <v>357</v>
      </c>
      <c r="C174" s="18" t="s">
        <v>358</v>
      </c>
      <c r="D174" s="20">
        <v>12470.1</v>
      </c>
    </row>
    <row r="175" spans="1:4" x14ac:dyDescent="0.25">
      <c r="A175" s="31">
        <v>103</v>
      </c>
      <c r="B175" s="17" t="s">
        <v>359</v>
      </c>
      <c r="C175" s="18" t="s">
        <v>360</v>
      </c>
      <c r="D175" s="20">
        <v>62370.84</v>
      </c>
    </row>
    <row r="176" spans="1:4" x14ac:dyDescent="0.25">
      <c r="A176" s="31">
        <v>104</v>
      </c>
      <c r="B176" s="25" t="s">
        <v>361</v>
      </c>
      <c r="C176" s="18" t="s">
        <v>362</v>
      </c>
      <c r="D176" s="20">
        <v>32533.5</v>
      </c>
    </row>
    <row r="177" spans="1:4" x14ac:dyDescent="0.25">
      <c r="A177" s="31">
        <v>105</v>
      </c>
      <c r="B177" s="17" t="s">
        <v>363</v>
      </c>
      <c r="C177" s="18" t="s">
        <v>364</v>
      </c>
      <c r="D177" s="20">
        <v>27000</v>
      </c>
    </row>
    <row r="178" spans="1:4" x14ac:dyDescent="0.25">
      <c r="A178" s="31">
        <v>106</v>
      </c>
      <c r="B178" s="17" t="s">
        <v>365</v>
      </c>
      <c r="C178" s="18" t="s">
        <v>366</v>
      </c>
      <c r="D178" s="19">
        <v>4209.45</v>
      </c>
    </row>
    <row r="179" spans="1:4" x14ac:dyDescent="0.25">
      <c r="A179" s="31">
        <v>107</v>
      </c>
      <c r="B179" s="17" t="s">
        <v>367</v>
      </c>
      <c r="C179" s="18" t="s">
        <v>368</v>
      </c>
      <c r="D179" s="20">
        <v>10000</v>
      </c>
    </row>
    <row r="180" spans="1:4" x14ac:dyDescent="0.25">
      <c r="A180" s="31">
        <v>108</v>
      </c>
      <c r="B180" s="17" t="s">
        <v>369</v>
      </c>
      <c r="C180" s="18" t="s">
        <v>370</v>
      </c>
      <c r="D180" s="19">
        <v>5808</v>
      </c>
    </row>
    <row r="181" spans="1:4" x14ac:dyDescent="0.25">
      <c r="A181" s="31">
        <v>109</v>
      </c>
      <c r="B181" s="17" t="s">
        <v>371</v>
      </c>
      <c r="C181" s="18" t="s">
        <v>372</v>
      </c>
      <c r="D181" s="19">
        <v>23800</v>
      </c>
    </row>
    <row r="182" spans="1:4" x14ac:dyDescent="0.25">
      <c r="A182" s="74" t="s">
        <v>374</v>
      </c>
      <c r="B182" s="75"/>
      <c r="C182" s="76"/>
      <c r="D182" s="26">
        <f>SUM(D73:D181)</f>
        <v>11468545.619999997</v>
      </c>
    </row>
    <row r="183" spans="1:4" ht="15" customHeight="1" x14ac:dyDescent="0.25"/>
  </sheetData>
  <mergeCells count="3">
    <mergeCell ref="A67:C67"/>
    <mergeCell ref="A182:C182"/>
    <mergeCell ref="A70:C7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"/>
  <sheetViews>
    <sheetView workbookViewId="0">
      <selection activeCell="D14" sqref="D14"/>
    </sheetView>
  </sheetViews>
  <sheetFormatPr defaultRowHeight="15" x14ac:dyDescent="0.25"/>
  <cols>
    <col min="1" max="1" width="4.42578125" customWidth="1"/>
    <col min="2" max="2" width="11.85546875" bestFit="1" customWidth="1"/>
    <col min="3" max="3" width="15.85546875" customWidth="1"/>
    <col min="4" max="4" width="11" customWidth="1"/>
    <col min="5" max="5" width="12" bestFit="1" customWidth="1"/>
    <col min="6" max="6" width="19.28515625" bestFit="1" customWidth="1"/>
    <col min="7" max="7" width="21" bestFit="1" customWidth="1"/>
    <col min="8" max="8" width="17.5703125" bestFit="1" customWidth="1"/>
    <col min="9" max="9" width="18.85546875" customWidth="1"/>
    <col min="10" max="10" width="9.28515625" bestFit="1" customWidth="1"/>
    <col min="12" max="12" width="5.28515625" bestFit="1" customWidth="1"/>
    <col min="13" max="13" width="6.140625" bestFit="1" customWidth="1"/>
    <col min="14" max="14" width="9.85546875" bestFit="1" customWidth="1"/>
    <col min="15" max="15" width="10.140625" bestFit="1" customWidth="1"/>
    <col min="16" max="16" width="6.28515625" bestFit="1" customWidth="1"/>
    <col min="17" max="17" width="10.140625" customWidth="1"/>
    <col min="18" max="18" width="11" customWidth="1"/>
    <col min="21" max="21" width="10.5703125" bestFit="1" customWidth="1"/>
    <col min="23" max="26" width="9.28515625" bestFit="1" customWidth="1"/>
    <col min="27" max="27" width="10" customWidth="1"/>
    <col min="28" max="28" width="9.28515625" bestFit="1" customWidth="1"/>
  </cols>
  <sheetData>
    <row r="1" spans="1:28" x14ac:dyDescent="0.25">
      <c r="A1" s="32" t="s">
        <v>377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</row>
    <row r="3" spans="1:28" ht="33.75" x14ac:dyDescent="0.25">
      <c r="A3" s="63" t="s">
        <v>24</v>
      </c>
      <c r="B3" s="63" t="s">
        <v>382</v>
      </c>
      <c r="C3" s="63" t="s">
        <v>471</v>
      </c>
      <c r="D3" s="63" t="s">
        <v>383</v>
      </c>
      <c r="E3" s="63" t="s">
        <v>384</v>
      </c>
      <c r="F3" s="63" t="s">
        <v>385</v>
      </c>
      <c r="G3" s="63" t="s">
        <v>386</v>
      </c>
      <c r="H3" s="64" t="s">
        <v>470</v>
      </c>
      <c r="I3" s="63" t="s">
        <v>387</v>
      </c>
      <c r="J3" s="64" t="s">
        <v>388</v>
      </c>
      <c r="K3" s="64" t="s">
        <v>389</v>
      </c>
      <c r="L3" s="63" t="s">
        <v>390</v>
      </c>
      <c r="M3" s="64" t="s">
        <v>391</v>
      </c>
      <c r="N3" s="64" t="s">
        <v>392</v>
      </c>
      <c r="O3" s="64" t="s">
        <v>393</v>
      </c>
      <c r="P3" s="64" t="s">
        <v>394</v>
      </c>
      <c r="Q3" s="65" t="s">
        <v>395</v>
      </c>
      <c r="R3" s="65" t="s">
        <v>396</v>
      </c>
      <c r="S3" s="66" t="s">
        <v>397</v>
      </c>
      <c r="T3" s="66" t="s">
        <v>398</v>
      </c>
      <c r="U3" s="64" t="s">
        <v>472</v>
      </c>
      <c r="V3" s="64" t="s">
        <v>399</v>
      </c>
      <c r="W3" s="64" t="s">
        <v>400</v>
      </c>
      <c r="X3" s="67" t="s">
        <v>401</v>
      </c>
      <c r="Y3" s="67" t="s">
        <v>402</v>
      </c>
      <c r="Z3" s="67" t="s">
        <v>403</v>
      </c>
      <c r="AA3" s="67" t="s">
        <v>404</v>
      </c>
      <c r="AB3" s="67" t="s">
        <v>405</v>
      </c>
    </row>
    <row r="4" spans="1:28" x14ac:dyDescent="0.25">
      <c r="A4" s="47">
        <v>1</v>
      </c>
      <c r="B4" s="36" t="s">
        <v>406</v>
      </c>
      <c r="C4" s="36" t="s">
        <v>407</v>
      </c>
      <c r="D4" s="36" t="s">
        <v>408</v>
      </c>
      <c r="E4" s="37" t="s">
        <v>409</v>
      </c>
      <c r="F4" s="38" t="s">
        <v>410</v>
      </c>
      <c r="G4" s="45" t="s">
        <v>411</v>
      </c>
      <c r="H4" s="50" t="s">
        <v>412</v>
      </c>
      <c r="I4" s="37">
        <v>9751</v>
      </c>
      <c r="J4" s="48">
        <v>1985</v>
      </c>
      <c r="K4" s="49" t="s">
        <v>413</v>
      </c>
      <c r="L4" s="50" t="s">
        <v>414</v>
      </c>
      <c r="M4" s="52"/>
      <c r="N4" s="52">
        <v>11100</v>
      </c>
      <c r="O4" s="52"/>
      <c r="P4" s="55">
        <v>5</v>
      </c>
      <c r="Q4" s="53">
        <v>43466</v>
      </c>
      <c r="R4" s="53">
        <v>43830</v>
      </c>
      <c r="S4" s="55" t="s">
        <v>415</v>
      </c>
      <c r="T4" s="55" t="s">
        <v>415</v>
      </c>
      <c r="U4" s="40"/>
      <c r="V4" s="41"/>
      <c r="W4" s="39"/>
      <c r="X4" s="56">
        <v>1</v>
      </c>
      <c r="Y4" s="56">
        <v>0</v>
      </c>
      <c r="Z4" s="56">
        <v>0</v>
      </c>
      <c r="AA4" s="56">
        <v>0</v>
      </c>
      <c r="AB4" s="56">
        <v>1</v>
      </c>
    </row>
    <row r="5" spans="1:28" x14ac:dyDescent="0.25">
      <c r="A5" s="47">
        <v>2</v>
      </c>
      <c r="B5" s="36" t="s">
        <v>406</v>
      </c>
      <c r="C5" s="36" t="s">
        <v>416</v>
      </c>
      <c r="D5" s="42" t="s">
        <v>417</v>
      </c>
      <c r="E5" s="37" t="s">
        <v>418</v>
      </c>
      <c r="F5" s="37">
        <v>266</v>
      </c>
      <c r="G5" s="45" t="s">
        <v>411</v>
      </c>
      <c r="H5" s="50" t="s">
        <v>412</v>
      </c>
      <c r="I5" s="37">
        <v>6116450</v>
      </c>
      <c r="J5" s="48">
        <v>1986</v>
      </c>
      <c r="K5" s="51" t="s">
        <v>419</v>
      </c>
      <c r="L5" s="50" t="s">
        <v>414</v>
      </c>
      <c r="M5" s="52"/>
      <c r="N5" s="52">
        <v>6842</v>
      </c>
      <c r="O5" s="52"/>
      <c r="P5" s="55">
        <v>6</v>
      </c>
      <c r="Q5" s="53">
        <v>43466</v>
      </c>
      <c r="R5" s="53">
        <v>43830</v>
      </c>
      <c r="S5" s="55" t="s">
        <v>415</v>
      </c>
      <c r="T5" s="55" t="s">
        <v>415</v>
      </c>
      <c r="U5" s="40"/>
      <c r="V5" s="41"/>
      <c r="W5" s="39"/>
      <c r="X5" s="56">
        <v>1</v>
      </c>
      <c r="Y5" s="56">
        <v>0</v>
      </c>
      <c r="Z5" s="56">
        <v>0</v>
      </c>
      <c r="AA5" s="56">
        <v>0</v>
      </c>
      <c r="AB5" s="56">
        <v>1</v>
      </c>
    </row>
    <row r="6" spans="1:28" x14ac:dyDescent="0.25">
      <c r="A6" s="47">
        <v>3</v>
      </c>
      <c r="B6" s="36" t="s">
        <v>406</v>
      </c>
      <c r="C6" s="36" t="s">
        <v>420</v>
      </c>
      <c r="D6" s="36" t="s">
        <v>421</v>
      </c>
      <c r="E6" s="37" t="s">
        <v>422</v>
      </c>
      <c r="F6" s="37" t="s">
        <v>423</v>
      </c>
      <c r="G6" s="45" t="s">
        <v>411</v>
      </c>
      <c r="H6" s="50" t="s">
        <v>412</v>
      </c>
      <c r="I6" s="37">
        <v>1009688</v>
      </c>
      <c r="J6" s="48">
        <v>1978</v>
      </c>
      <c r="K6" s="51" t="s">
        <v>424</v>
      </c>
      <c r="L6" s="50" t="s">
        <v>414</v>
      </c>
      <c r="M6" s="52">
        <v>213</v>
      </c>
      <c r="N6" s="52">
        <v>6612</v>
      </c>
      <c r="O6" s="52">
        <v>8670</v>
      </c>
      <c r="P6" s="55">
        <v>6</v>
      </c>
      <c r="Q6" s="53">
        <v>43466</v>
      </c>
      <c r="R6" s="53">
        <v>43830</v>
      </c>
      <c r="S6" s="55" t="s">
        <v>415</v>
      </c>
      <c r="T6" s="55" t="s">
        <v>415</v>
      </c>
      <c r="U6" s="40"/>
      <c r="V6" s="41"/>
      <c r="W6" s="39"/>
      <c r="X6" s="56">
        <v>1</v>
      </c>
      <c r="Y6" s="56">
        <v>0</v>
      </c>
      <c r="Z6" s="56">
        <v>0</v>
      </c>
      <c r="AA6" s="56">
        <v>0</v>
      </c>
      <c r="AB6" s="56">
        <v>1</v>
      </c>
    </row>
    <row r="7" spans="1:28" x14ac:dyDescent="0.25">
      <c r="A7" s="47">
        <v>4</v>
      </c>
      <c r="B7" s="36" t="s">
        <v>406</v>
      </c>
      <c r="C7" s="36" t="s">
        <v>425</v>
      </c>
      <c r="D7" s="42" t="s">
        <v>426</v>
      </c>
      <c r="E7" s="37" t="s">
        <v>409</v>
      </c>
      <c r="F7" s="37" t="s">
        <v>427</v>
      </c>
      <c r="G7" s="45" t="s">
        <v>411</v>
      </c>
      <c r="H7" s="50" t="s">
        <v>412</v>
      </c>
      <c r="I7" s="37">
        <v>10267</v>
      </c>
      <c r="J7" s="48">
        <v>1986</v>
      </c>
      <c r="K7" s="51" t="s">
        <v>428</v>
      </c>
      <c r="L7" s="50" t="s">
        <v>414</v>
      </c>
      <c r="M7" s="52"/>
      <c r="N7" s="52">
        <v>1986</v>
      </c>
      <c r="O7" s="52"/>
      <c r="P7" s="55">
        <v>6</v>
      </c>
      <c r="Q7" s="53">
        <v>43466</v>
      </c>
      <c r="R7" s="53">
        <v>43830</v>
      </c>
      <c r="S7" s="55" t="s">
        <v>415</v>
      </c>
      <c r="T7" s="55" t="s">
        <v>415</v>
      </c>
      <c r="U7" s="40"/>
      <c r="V7" s="41"/>
      <c r="W7" s="39"/>
      <c r="X7" s="56">
        <v>1</v>
      </c>
      <c r="Y7" s="56">
        <v>0</v>
      </c>
      <c r="Z7" s="56">
        <v>0</v>
      </c>
      <c r="AA7" s="56">
        <v>0</v>
      </c>
      <c r="AB7" s="56">
        <v>1</v>
      </c>
    </row>
    <row r="8" spans="1:28" x14ac:dyDescent="0.25">
      <c r="A8" s="47">
        <v>5</v>
      </c>
      <c r="B8" s="36" t="s">
        <v>406</v>
      </c>
      <c r="C8" s="36" t="s">
        <v>407</v>
      </c>
      <c r="D8" s="36" t="s">
        <v>429</v>
      </c>
      <c r="E8" s="37" t="s">
        <v>430</v>
      </c>
      <c r="F8" s="37" t="s">
        <v>431</v>
      </c>
      <c r="G8" s="45" t="s">
        <v>432</v>
      </c>
      <c r="H8" s="50" t="s">
        <v>433</v>
      </c>
      <c r="I8" s="37">
        <v>27811</v>
      </c>
      <c r="J8" s="48">
        <v>1987</v>
      </c>
      <c r="K8" s="49" t="s">
        <v>434</v>
      </c>
      <c r="L8" s="50" t="s">
        <v>435</v>
      </c>
      <c r="M8" s="52" t="s">
        <v>435</v>
      </c>
      <c r="N8" s="52" t="s">
        <v>435</v>
      </c>
      <c r="O8" s="52" t="s">
        <v>435</v>
      </c>
      <c r="P8" s="55" t="s">
        <v>435</v>
      </c>
      <c r="Q8" s="53">
        <v>43466</v>
      </c>
      <c r="R8" s="53">
        <v>43830</v>
      </c>
      <c r="S8" s="55" t="s">
        <v>415</v>
      </c>
      <c r="T8" s="55" t="s">
        <v>415</v>
      </c>
      <c r="U8" s="40"/>
      <c r="V8" s="41"/>
      <c r="W8" s="39"/>
      <c r="X8" s="56">
        <v>1</v>
      </c>
      <c r="Y8" s="56">
        <v>0</v>
      </c>
      <c r="Z8" s="56">
        <v>0</v>
      </c>
      <c r="AA8" s="56">
        <v>0</v>
      </c>
      <c r="AB8" s="56">
        <v>0</v>
      </c>
    </row>
    <row r="9" spans="1:28" x14ac:dyDescent="0.25">
      <c r="A9" s="47">
        <v>6</v>
      </c>
      <c r="B9" s="36" t="s">
        <v>406</v>
      </c>
      <c r="C9" s="36" t="s">
        <v>436</v>
      </c>
      <c r="D9" s="42" t="s">
        <v>437</v>
      </c>
      <c r="E9" s="37" t="s">
        <v>418</v>
      </c>
      <c r="F9" s="37" t="s">
        <v>438</v>
      </c>
      <c r="G9" s="45" t="s">
        <v>432</v>
      </c>
      <c r="H9" s="50" t="s">
        <v>433</v>
      </c>
      <c r="I9" s="37">
        <v>15208</v>
      </c>
      <c r="J9" s="48">
        <v>1975</v>
      </c>
      <c r="K9" s="51" t="s">
        <v>439</v>
      </c>
      <c r="L9" s="50" t="s">
        <v>435</v>
      </c>
      <c r="M9" s="52" t="s">
        <v>435</v>
      </c>
      <c r="N9" s="52" t="s">
        <v>435</v>
      </c>
      <c r="O9" s="52" t="s">
        <v>435</v>
      </c>
      <c r="P9" s="55" t="s">
        <v>435</v>
      </c>
      <c r="Q9" s="53">
        <v>43466</v>
      </c>
      <c r="R9" s="53">
        <v>43830</v>
      </c>
      <c r="S9" s="55" t="s">
        <v>415</v>
      </c>
      <c r="T9" s="55" t="s">
        <v>415</v>
      </c>
      <c r="U9" s="40"/>
      <c r="V9" s="41"/>
      <c r="W9" s="39"/>
      <c r="X9" s="56">
        <v>1</v>
      </c>
      <c r="Y9" s="56">
        <v>0</v>
      </c>
      <c r="Z9" s="56">
        <v>0</v>
      </c>
      <c r="AA9" s="56">
        <v>0</v>
      </c>
      <c r="AB9" s="56">
        <v>0</v>
      </c>
    </row>
    <row r="10" spans="1:28" x14ac:dyDescent="0.25">
      <c r="A10" s="47">
        <v>7</v>
      </c>
      <c r="B10" s="36" t="s">
        <v>406</v>
      </c>
      <c r="C10" s="36" t="s">
        <v>425</v>
      </c>
      <c r="D10" s="36" t="s">
        <v>440</v>
      </c>
      <c r="E10" s="37" t="s">
        <v>430</v>
      </c>
      <c r="F10" s="37" t="s">
        <v>431</v>
      </c>
      <c r="G10" s="45" t="s">
        <v>432</v>
      </c>
      <c r="H10" s="50" t="s">
        <v>433</v>
      </c>
      <c r="I10" s="37">
        <v>22849</v>
      </c>
      <c r="J10" s="48">
        <v>1981</v>
      </c>
      <c r="K10" s="49" t="s">
        <v>441</v>
      </c>
      <c r="L10" s="50" t="s">
        <v>435</v>
      </c>
      <c r="M10" s="52" t="s">
        <v>435</v>
      </c>
      <c r="N10" s="52" t="s">
        <v>435</v>
      </c>
      <c r="O10" s="52" t="s">
        <v>435</v>
      </c>
      <c r="P10" s="55" t="s">
        <v>435</v>
      </c>
      <c r="Q10" s="53">
        <v>43466</v>
      </c>
      <c r="R10" s="53">
        <v>43830</v>
      </c>
      <c r="S10" s="55" t="s">
        <v>415</v>
      </c>
      <c r="T10" s="55" t="s">
        <v>415</v>
      </c>
      <c r="U10" s="40"/>
      <c r="V10" s="41"/>
      <c r="W10" s="39"/>
      <c r="X10" s="56">
        <v>1</v>
      </c>
      <c r="Y10" s="56">
        <v>0</v>
      </c>
      <c r="Z10" s="56">
        <v>0</v>
      </c>
      <c r="AA10" s="56">
        <v>0</v>
      </c>
      <c r="AB10" s="56">
        <v>0</v>
      </c>
    </row>
    <row r="11" spans="1:28" x14ac:dyDescent="0.25">
      <c r="A11" s="47">
        <v>8</v>
      </c>
      <c r="B11" s="36" t="s">
        <v>406</v>
      </c>
      <c r="C11" s="36" t="s">
        <v>436</v>
      </c>
      <c r="D11" s="42" t="s">
        <v>442</v>
      </c>
      <c r="E11" s="43" t="s">
        <v>443</v>
      </c>
      <c r="F11" s="43" t="s">
        <v>444</v>
      </c>
      <c r="G11" s="45" t="s">
        <v>411</v>
      </c>
      <c r="H11" s="50" t="s">
        <v>412</v>
      </c>
      <c r="I11" s="43" t="s">
        <v>445</v>
      </c>
      <c r="J11" s="48">
        <v>1990</v>
      </c>
      <c r="K11" s="51" t="s">
        <v>446</v>
      </c>
      <c r="L11" s="50" t="s">
        <v>414</v>
      </c>
      <c r="M11" s="52"/>
      <c r="N11" s="52">
        <v>2417</v>
      </c>
      <c r="O11" s="52"/>
      <c r="P11" s="55">
        <v>9</v>
      </c>
      <c r="Q11" s="53">
        <v>43466</v>
      </c>
      <c r="R11" s="53">
        <v>43830</v>
      </c>
      <c r="S11" s="55" t="s">
        <v>415</v>
      </c>
      <c r="T11" s="55" t="s">
        <v>415</v>
      </c>
      <c r="U11" s="40"/>
      <c r="V11" s="41"/>
      <c r="W11" s="39"/>
      <c r="X11" s="56">
        <v>1</v>
      </c>
      <c r="Y11" s="56">
        <v>0</v>
      </c>
      <c r="Z11" s="56">
        <v>0</v>
      </c>
      <c r="AA11" s="56">
        <v>0</v>
      </c>
      <c r="AB11" s="56">
        <v>1</v>
      </c>
    </row>
    <row r="12" spans="1:28" x14ac:dyDescent="0.25">
      <c r="A12" s="47">
        <v>9</v>
      </c>
      <c r="B12" s="36" t="s">
        <v>406</v>
      </c>
      <c r="C12" s="36" t="s">
        <v>447</v>
      </c>
      <c r="D12" s="36" t="s">
        <v>448</v>
      </c>
      <c r="E12" s="36" t="s">
        <v>449</v>
      </c>
      <c r="F12" s="36" t="s">
        <v>450</v>
      </c>
      <c r="G12" s="45" t="s">
        <v>411</v>
      </c>
      <c r="H12" s="50" t="s">
        <v>412</v>
      </c>
      <c r="I12" s="36" t="s">
        <v>451</v>
      </c>
      <c r="J12" s="48">
        <v>2014</v>
      </c>
      <c r="K12" s="51" t="s">
        <v>452</v>
      </c>
      <c r="L12" s="50" t="s">
        <v>414</v>
      </c>
      <c r="M12" s="52">
        <v>220</v>
      </c>
      <c r="N12" s="52">
        <v>7698</v>
      </c>
      <c r="O12" s="52"/>
      <c r="P12" s="55">
        <v>6</v>
      </c>
      <c r="Q12" s="53">
        <v>43466</v>
      </c>
      <c r="R12" s="53">
        <v>43830</v>
      </c>
      <c r="S12" s="55" t="s">
        <v>415</v>
      </c>
      <c r="T12" s="55" t="s">
        <v>415</v>
      </c>
      <c r="U12" s="40"/>
      <c r="V12" s="41"/>
      <c r="W12" s="39"/>
      <c r="X12" s="56">
        <v>1</v>
      </c>
      <c r="Y12" s="56">
        <v>0</v>
      </c>
      <c r="Z12" s="56">
        <v>0</v>
      </c>
      <c r="AA12" s="56">
        <v>0</v>
      </c>
      <c r="AB12" s="56">
        <v>1</v>
      </c>
    </row>
    <row r="13" spans="1:28" x14ac:dyDescent="0.25">
      <c r="A13" s="47">
        <v>10</v>
      </c>
      <c r="B13" s="36" t="s">
        <v>406</v>
      </c>
      <c r="C13" s="36" t="s">
        <v>406</v>
      </c>
      <c r="D13" s="44" t="s">
        <v>473</v>
      </c>
      <c r="E13" s="36" t="s">
        <v>453</v>
      </c>
      <c r="F13" s="36" t="s">
        <v>454</v>
      </c>
      <c r="G13" s="45" t="s">
        <v>455</v>
      </c>
      <c r="H13" s="50" t="s">
        <v>456</v>
      </c>
      <c r="I13" s="36" t="s">
        <v>457</v>
      </c>
      <c r="J13" s="48">
        <v>2006</v>
      </c>
      <c r="K13" s="51" t="s">
        <v>458</v>
      </c>
      <c r="L13" s="50" t="s">
        <v>414</v>
      </c>
      <c r="M13" s="52">
        <v>65</v>
      </c>
      <c r="N13" s="52">
        <v>2461</v>
      </c>
      <c r="O13" s="52">
        <v>951</v>
      </c>
      <c r="P13" s="55">
        <v>7</v>
      </c>
      <c r="Q13" s="53">
        <v>43466</v>
      </c>
      <c r="R13" s="53">
        <v>43830</v>
      </c>
      <c r="S13" s="55" t="s">
        <v>415</v>
      </c>
      <c r="T13" s="55" t="s">
        <v>415</v>
      </c>
      <c r="U13" s="54">
        <v>27400</v>
      </c>
      <c r="V13" s="51" t="s">
        <v>460</v>
      </c>
      <c r="W13" s="48">
        <v>236857</v>
      </c>
      <c r="X13" s="56">
        <v>1</v>
      </c>
      <c r="Y13" s="56">
        <v>1</v>
      </c>
      <c r="Z13" s="56">
        <v>0</v>
      </c>
      <c r="AA13" s="56">
        <v>1</v>
      </c>
      <c r="AB13" s="56">
        <v>1</v>
      </c>
    </row>
    <row r="14" spans="1:28" x14ac:dyDescent="0.25">
      <c r="A14" s="47">
        <v>11</v>
      </c>
      <c r="B14" s="36" t="s">
        <v>406</v>
      </c>
      <c r="C14" s="36" t="s">
        <v>447</v>
      </c>
      <c r="D14" s="36" t="s">
        <v>461</v>
      </c>
      <c r="E14" s="36" t="s">
        <v>453</v>
      </c>
      <c r="F14" s="45" t="s">
        <v>462</v>
      </c>
      <c r="G14" s="45" t="s">
        <v>463</v>
      </c>
      <c r="H14" s="50"/>
      <c r="I14" s="37" t="s">
        <v>464</v>
      </c>
      <c r="J14" s="48">
        <v>2002</v>
      </c>
      <c r="K14" s="37" t="s">
        <v>465</v>
      </c>
      <c r="L14" s="50" t="s">
        <v>414</v>
      </c>
      <c r="M14" s="52">
        <v>96</v>
      </c>
      <c r="N14" s="52">
        <v>1896</v>
      </c>
      <c r="O14" s="52"/>
      <c r="P14" s="55">
        <v>5</v>
      </c>
      <c r="Q14" s="53">
        <v>43466</v>
      </c>
      <c r="R14" s="53">
        <v>43830</v>
      </c>
      <c r="S14" s="55" t="s">
        <v>415</v>
      </c>
      <c r="T14" s="55" t="s">
        <v>459</v>
      </c>
      <c r="U14" s="54">
        <v>8400</v>
      </c>
      <c r="V14" s="51" t="s">
        <v>460</v>
      </c>
      <c r="W14" s="48">
        <v>364000</v>
      </c>
      <c r="X14" s="56">
        <v>1</v>
      </c>
      <c r="Y14" s="56">
        <v>1</v>
      </c>
      <c r="Z14" s="56">
        <v>0</v>
      </c>
      <c r="AA14" s="56">
        <v>1</v>
      </c>
      <c r="AB14" s="56">
        <v>1</v>
      </c>
    </row>
    <row r="15" spans="1:28" ht="22.5" x14ac:dyDescent="0.25">
      <c r="A15" s="16">
        <v>12</v>
      </c>
      <c r="B15" s="36" t="s">
        <v>406</v>
      </c>
      <c r="C15" s="36" t="s">
        <v>13</v>
      </c>
      <c r="D15" s="46" t="s">
        <v>466</v>
      </c>
      <c r="E15" s="36" t="s">
        <v>453</v>
      </c>
      <c r="F15" s="45" t="s">
        <v>467</v>
      </c>
      <c r="G15" s="45" t="s">
        <v>463</v>
      </c>
      <c r="H15" s="50"/>
      <c r="I15" s="37" t="s">
        <v>468</v>
      </c>
      <c r="J15" s="48">
        <v>2008</v>
      </c>
      <c r="K15" s="51" t="s">
        <v>469</v>
      </c>
      <c r="L15" s="50" t="s">
        <v>414</v>
      </c>
      <c r="M15" s="52">
        <v>75</v>
      </c>
      <c r="N15" s="52">
        <v>1896</v>
      </c>
      <c r="O15" s="52"/>
      <c r="P15" s="55">
        <v>9</v>
      </c>
      <c r="Q15" s="53">
        <v>43359</v>
      </c>
      <c r="R15" s="53">
        <v>43723</v>
      </c>
      <c r="S15" s="55" t="s">
        <v>415</v>
      </c>
      <c r="T15" s="55" t="s">
        <v>459</v>
      </c>
      <c r="U15" s="54">
        <v>32700</v>
      </c>
      <c r="V15" s="51" t="s">
        <v>460</v>
      </c>
      <c r="W15" s="48">
        <v>267000</v>
      </c>
      <c r="X15" s="56">
        <v>1</v>
      </c>
      <c r="Y15" s="56">
        <v>1</v>
      </c>
      <c r="Z15" s="56">
        <v>0</v>
      </c>
      <c r="AA15" s="56">
        <v>1</v>
      </c>
      <c r="AB15" s="56">
        <v>1</v>
      </c>
    </row>
    <row r="17" spans="1:1" x14ac:dyDescent="0.25">
      <c r="A17" s="2" t="s">
        <v>474</v>
      </c>
    </row>
  </sheetData>
  <dataValidations count="27">
    <dataValidation allowBlank="1" showInputMessage="1" showErrorMessage="1" promptTitle="POLE OBOWIĄZKOWE" prompt="Marka pojazdu. Powinna zaczynać się dużą literą, właściwie dla nazwy własnej. _x000a_(np. Audi)" sqref="F14 E4:E15"/>
    <dataValidation type="list" allowBlank="1" showInputMessage="1" showErrorMessage="1" promptTitle="POLE OBOWIĄZKOWE" prompt="Rodzaj pojazdu:_x000a_-Ciągniki rolnicze_x000a_-Ciągniki siodłowe_x000a_-Ciężarowe o ład. do 2500 kg_x000a_-Ciężarowe o ład. pow. 2500 kg_x000a_-Osobowe _x000a_-Przyczepy i naczepy_x000a_-Wolnobieżne _x000a_-Motocykle, motorowery i quady_x000a_-Autobusy _x000a_-Specjalne" sqref="G3">
      <formula1>RodzajPojazdu</formula1>
    </dataValidation>
    <dataValidation allowBlank="1" showInputMessage="1" showErrorMessage="1" promptTitle="Pole nieobowiązkowe" prompt="1 - tak_x000a_0 - nie" sqref="T3"/>
    <dataValidation allowBlank="1" showInputMessage="1" showErrorMessage="1" promptTitle="Pole nieobowiązkowe " prompt="Wartość pojazdu do ubezpieczenia AC" sqref="U3"/>
    <dataValidation allowBlank="1" showInputMessage="1" showErrorMessage="1" promptTitle="Pole nieobowiązkowe" prompt="Czy pojazd służy do nauki jazdy?_x000a_1 - tak_x000a_0 - nie" sqref="S3"/>
    <dataValidation allowBlank="1" showInputMessage="1" showErrorMessage="1" promptTitle="Pole nieobowiązkowe" prompt="Liczba miejsc siedzących włączając siedzenie kierowcy" sqref="P3"/>
    <dataValidation allowBlank="1" showInputMessage="1" showErrorMessage="1" promptTitle="Pole nieobowiązkowe" prompt="Ładowność podana w kg" sqref="O3"/>
    <dataValidation allowBlank="1" showInputMessage="1" showErrorMessage="1" promptTitle="Pole nieobowiązkowe" prompt="Maksymalna moc silnika (w kW) " sqref="M3"/>
    <dataValidation allowBlank="1" showInputMessage="1" showErrorMessage="1" promptTitle="Pole nieobowiązkowe" prompt="Rok produkcji zgodnie z dowodem rejestracyjnym" sqref="J3"/>
    <dataValidation allowBlank="1" showInputMessage="1" showErrorMessage="1" promptTitle="POLE OBOWIĄZKOWE" prompt="Model pojazdu zgodnie z dowodem rejestracyjnym. Powinien zaczynać się dużą literą, właściwie dla nazwy własnej. _x000a_(np. Kangoo)" sqref="F3"/>
    <dataValidation allowBlank="1" showInputMessage="1" showErrorMessage="1" promptTitle="POLE OBOWIĄZKOWE" prompt="Marka pojazdu zgodnie z dowodem rejestracyjnym. Powinna zaczynać się dużą literą, właściwie dla nazwy własnej. _x000a_(np. Audi)" sqref="E3"/>
    <dataValidation type="whole" allowBlank="1" showInputMessage="1" showErrorMessage="1" promptTitle="POLE OBOWIĄZKOWE" prompt="1 - tak _x000a_0 - nie" sqref="X3:AB3">
      <formula1>0</formula1>
      <formula2>1</formula2>
    </dataValidation>
    <dataValidation allowBlank="1" showInputMessage="1" showErrorMessage="1" promptTitle="Pole nieobowiązkowe" prompt="-Netto_x000a_-Brutto_x000a_-50% VAT" sqref="V3"/>
    <dataValidation type="date" operator="greaterThan" allowBlank="1" showInputMessage="1" showErrorMessage="1" promptTitle="POLE WARUNKOWE" prompt="Proszę uzupełnić w przypadku kiedy wszystkie ryzyka mają ochronę w tym samym okresie _x000a_Data zgodnie z formatem: RRRR-MM-DD" sqref="Q3:R3">
      <formula1>1</formula1>
    </dataValidation>
    <dataValidation allowBlank="1" showInputMessage="1" showErrorMessage="1" promptTitle="Pole nieobowiązkowe" prompt="Data zgodnie z formatem: RRRR-MM-DD" sqref="K3"/>
    <dataValidation allowBlank="1" showInputMessage="1" showErrorMessage="1" promptTitle="Pole nieobowiązkowe" prompt="Pojemność silnika w cm3" sqref="N3"/>
    <dataValidation allowBlank="1" showInputMessage="1" showErrorMessage="1" promptTitle="POLE OBOWIĄZKOWE" prompt="Np. DIESEL, BENZYNA, ELEKTRYCZNY" sqref="L3"/>
    <dataValidation allowBlank="1" showInputMessage="1" showErrorMessage="1" promptTitle="POLE OBOWIĄZKOWE" prompt="Numer VIN składa się z 17 znaków" sqref="I3"/>
    <dataValidation allowBlank="1" showInputMessage="1" showErrorMessage="1" promptTitle="Pole nieobowiązkowe" prompt="Pełna nazwa oddziału ubezpieczonego lub użytkownika, w przypadku gdy jest to inny podmiot niż Ubezpieczony. _x000a_(Np. Straż Miejska Miasta Krakowa)_x000a_" sqref="C3"/>
    <dataValidation allowBlank="1" showInputMessage="1" showErrorMessage="1" promptTitle="POLE OBOWIĄZKOWE" prompt="Pełna nazwa ubezpieczonego" sqref="B3"/>
    <dataValidation allowBlank="1" showInputMessage="1" showErrorMessage="1" promptTitle="POLE OBOWIĄZKOWE" prompt="Model pojazdu. Powinien zaczynać się dużą literą, właściwie dla nazwy własnej. _x000a_(np. Kangoo)" sqref="F15 F4:F13"/>
    <dataValidation allowBlank="1" showInputMessage="1" showErrorMessage="1" promptTitle="POLE OBOWIĄZKOWE" prompt="Pełna nazwa ubezpieczonego używana w EOD. _x000a_(Np. ! Klient Testowy EIB IMS 2 sp. z o.o.)" sqref="B4:C15"/>
    <dataValidation type="whole" allowBlank="1" showInputMessage="1" showErrorMessage="1" sqref="W3:W15">
      <formula1>0</formula1>
      <formula2>99999999</formula2>
    </dataValidation>
    <dataValidation type="textLength" showInputMessage="1" showErrorMessage="1" sqref="D3:D15">
      <formula1>1</formula1>
      <formula2>100</formula2>
    </dataValidation>
    <dataValidation type="list" allowBlank="1" showInputMessage="1" showErrorMessage="1" promptTitle="POLE OBOWIĄZKOWE" prompt="Rodzaj pojazdu:_x000a_-Ciągniki rolnicze_x000a_-Ciągniki siodłowe_x000a_-Ciężarowe o ład. do 2500 kg_x000a_-Ciężarowe do ład. pow. 2500 kg_x000a_-Osobowe _x000a_-Przyczepy i naczepy_x000a_-Wolnobieżne _x000a_-Motocykle, motorowery i quady_x000a_-Autobusy _x000a_-Specjalne" sqref="G4:G15">
      <formula1>RodzajPojazdu</formula1>
    </dataValidation>
    <dataValidation type="date" operator="greaterThan" allowBlank="1" showInputMessage="1" showErrorMessage="1" promptTitle="POLE WARUNKOWE" prompt="Proszę uzupełnić w przypadku kiedy wszystkie ryzyka mają ochronę w tym zamym zakresie dat" sqref="Q4:R15">
      <formula1>1</formula1>
    </dataValidation>
    <dataValidation type="whole" allowBlank="1" showInputMessage="1" showErrorMessage="1" prompt="1 - tak _x000a_0 - nie" sqref="X4:AB15">
      <formula1>0</formula1>
      <formula2>1</formula2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1"/>
  <sheetViews>
    <sheetView workbookViewId="0">
      <selection activeCell="H9" sqref="H9"/>
    </sheetView>
  </sheetViews>
  <sheetFormatPr defaultRowHeight="15" x14ac:dyDescent="0.25"/>
  <cols>
    <col min="1" max="1" width="48.42578125" style="176" customWidth="1"/>
    <col min="2" max="2" width="21.7109375" style="177" customWidth="1"/>
    <col min="3" max="3" width="19" style="107" customWidth="1"/>
    <col min="4" max="4" width="14.85546875" style="107" customWidth="1"/>
    <col min="5" max="5" width="11.42578125" style="107" customWidth="1"/>
    <col min="6" max="6" width="11.5703125" style="107" bestFit="1" customWidth="1"/>
    <col min="7" max="7" width="11" style="107" bestFit="1" customWidth="1"/>
    <col min="8" max="8" width="12.5703125" style="107" customWidth="1"/>
    <col min="9" max="9" width="30.140625" style="107" customWidth="1"/>
    <col min="10" max="10" width="22" style="107" customWidth="1"/>
    <col min="11" max="11" width="22.42578125" style="107" customWidth="1"/>
    <col min="12" max="12" width="15.7109375" style="107" customWidth="1"/>
    <col min="13" max="13" width="12" style="107" customWidth="1"/>
    <col min="14" max="14" width="13.42578125" style="107" customWidth="1"/>
    <col min="15" max="15" width="20.140625" style="107" customWidth="1"/>
    <col min="16" max="16" width="14.7109375" style="107" customWidth="1"/>
    <col min="17" max="17" width="21" style="107" customWidth="1"/>
    <col min="18" max="19" width="9.140625" style="107"/>
    <col min="20" max="20" width="10.140625" style="107" customWidth="1"/>
    <col min="21" max="21" width="10.5703125" style="107" customWidth="1"/>
    <col min="22" max="22" width="9.140625" style="107"/>
    <col min="23" max="23" width="12.7109375" style="107" customWidth="1"/>
    <col min="24" max="24" width="11.28515625" style="107" customWidth="1"/>
    <col min="25" max="25" width="10.7109375" style="107" customWidth="1"/>
    <col min="26" max="26" width="9.140625" style="107"/>
    <col min="27" max="27" width="13.85546875" style="107" customWidth="1"/>
    <col min="28" max="28" width="15.42578125" style="107" customWidth="1"/>
    <col min="29" max="29" width="3.5703125" style="107" customWidth="1"/>
    <col min="30" max="30" width="9.140625" style="107"/>
    <col min="31" max="31" width="12.42578125" style="107" customWidth="1"/>
    <col min="32" max="36" width="9.140625" style="107"/>
    <col min="37" max="37" width="15.140625" style="107" customWidth="1"/>
    <col min="38" max="38" width="11" style="107" customWidth="1"/>
    <col min="39" max="39" width="10.7109375" style="107" customWidth="1"/>
    <col min="40" max="40" width="11.7109375" style="107" customWidth="1"/>
    <col min="41" max="41" width="13.5703125" style="107" customWidth="1"/>
    <col min="42" max="42" width="12.7109375" style="107" customWidth="1"/>
    <col min="43" max="43" width="11.85546875" style="107" customWidth="1"/>
    <col min="44" max="44" width="12.85546875" style="107" customWidth="1"/>
    <col min="45" max="45" width="58.5703125" style="107" customWidth="1"/>
  </cols>
  <sheetData>
    <row r="1" spans="1:45" s="103" customFormat="1" ht="15" customHeight="1" x14ac:dyDescent="0.25">
      <c r="A1" s="32" t="s">
        <v>524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102" t="s">
        <v>525</v>
      </c>
      <c r="S1" s="102"/>
      <c r="T1" s="102"/>
      <c r="U1" s="102"/>
      <c r="V1" s="102"/>
      <c r="W1" s="102"/>
      <c r="X1" s="102"/>
      <c r="Y1" s="102"/>
      <c r="Z1" s="102"/>
      <c r="AA1" s="102"/>
      <c r="AB1" s="102"/>
      <c r="AD1" s="104" t="s">
        <v>526</v>
      </c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6"/>
      <c r="AS1" s="107"/>
    </row>
    <row r="2" spans="1:45" s="110" customFormat="1" ht="15" customHeight="1" x14ac:dyDescent="0.25">
      <c r="A2" s="108"/>
      <c r="B2" s="109"/>
      <c r="I2" s="111"/>
      <c r="K2" s="111"/>
      <c r="R2" s="112"/>
      <c r="S2" s="112"/>
      <c r="T2" s="112"/>
      <c r="U2" s="112"/>
      <c r="V2" s="112"/>
      <c r="W2" s="112"/>
      <c r="X2" s="112"/>
      <c r="Y2" s="112"/>
      <c r="Z2" s="112"/>
      <c r="AA2" s="112"/>
      <c r="AB2" s="112"/>
      <c r="AD2" s="113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5"/>
      <c r="AS2" s="111"/>
    </row>
    <row r="3" spans="1:45" s="122" customFormat="1" ht="123.75" x14ac:dyDescent="0.2">
      <c r="A3" s="116" t="s">
        <v>1</v>
      </c>
      <c r="B3" s="117" t="s">
        <v>527</v>
      </c>
      <c r="C3" s="117" t="s">
        <v>528</v>
      </c>
      <c r="D3" s="118" t="s">
        <v>529</v>
      </c>
      <c r="E3" s="118" t="s">
        <v>530</v>
      </c>
      <c r="F3" s="118" t="s">
        <v>531</v>
      </c>
      <c r="G3" s="119" t="s">
        <v>532</v>
      </c>
      <c r="H3" s="119" t="s">
        <v>533</v>
      </c>
      <c r="I3" s="119" t="s">
        <v>534</v>
      </c>
      <c r="J3" s="119" t="s">
        <v>535</v>
      </c>
      <c r="K3" s="119" t="s">
        <v>536</v>
      </c>
      <c r="L3" s="119" t="s">
        <v>537</v>
      </c>
      <c r="M3" s="119" t="s">
        <v>538</v>
      </c>
      <c r="N3" s="119" t="s">
        <v>539</v>
      </c>
      <c r="O3" s="119" t="s">
        <v>540</v>
      </c>
      <c r="P3" s="119" t="s">
        <v>541</v>
      </c>
      <c r="Q3" s="119" t="s">
        <v>542</v>
      </c>
      <c r="R3" s="119" t="s">
        <v>543</v>
      </c>
      <c r="S3" s="119" t="s">
        <v>544</v>
      </c>
      <c r="T3" s="119" t="s">
        <v>545</v>
      </c>
      <c r="U3" s="119" t="s">
        <v>546</v>
      </c>
      <c r="V3" s="119" t="s">
        <v>547</v>
      </c>
      <c r="W3" s="119" t="s">
        <v>548</v>
      </c>
      <c r="X3" s="119" t="s">
        <v>549</v>
      </c>
      <c r="Y3" s="119" t="s">
        <v>550</v>
      </c>
      <c r="Z3" s="119" t="s">
        <v>551</v>
      </c>
      <c r="AA3" s="119" t="s">
        <v>552</v>
      </c>
      <c r="AB3" s="119" t="s">
        <v>553</v>
      </c>
      <c r="AC3" s="120"/>
      <c r="AD3" s="119" t="s">
        <v>554</v>
      </c>
      <c r="AE3" s="119" t="s">
        <v>555</v>
      </c>
      <c r="AF3" s="119" t="s">
        <v>556</v>
      </c>
      <c r="AG3" s="119" t="s">
        <v>557</v>
      </c>
      <c r="AH3" s="119" t="s">
        <v>555</v>
      </c>
      <c r="AI3" s="119" t="s">
        <v>556</v>
      </c>
      <c r="AJ3" s="119" t="s">
        <v>558</v>
      </c>
      <c r="AK3" s="119" t="s">
        <v>559</v>
      </c>
      <c r="AL3" s="119" t="s">
        <v>560</v>
      </c>
      <c r="AM3" s="119" t="s">
        <v>561</v>
      </c>
      <c r="AN3" s="119" t="s">
        <v>562</v>
      </c>
      <c r="AO3" s="119" t="s">
        <v>563</v>
      </c>
      <c r="AP3" s="119" t="s">
        <v>564</v>
      </c>
      <c r="AQ3" s="119" t="s">
        <v>565</v>
      </c>
      <c r="AR3" s="121" t="s">
        <v>566</v>
      </c>
      <c r="AS3" s="119" t="s">
        <v>567</v>
      </c>
    </row>
    <row r="4" spans="1:45" ht="22.5" x14ac:dyDescent="0.25">
      <c r="A4" s="123" t="s">
        <v>568</v>
      </c>
      <c r="B4" s="37" t="s">
        <v>569</v>
      </c>
      <c r="C4" s="124" t="s">
        <v>570</v>
      </c>
      <c r="D4" s="125" t="s">
        <v>571</v>
      </c>
      <c r="E4" s="126">
        <v>802</v>
      </c>
      <c r="F4" s="126">
        <v>662</v>
      </c>
      <c r="G4" s="126" t="s">
        <v>572</v>
      </c>
      <c r="H4" s="127" t="s">
        <v>571</v>
      </c>
      <c r="I4" s="128" t="s">
        <v>573</v>
      </c>
      <c r="J4" s="128" t="s">
        <v>574</v>
      </c>
      <c r="K4" s="128" t="s">
        <v>575</v>
      </c>
      <c r="L4" s="128" t="s">
        <v>576</v>
      </c>
      <c r="M4" s="129" t="s">
        <v>577</v>
      </c>
      <c r="N4" s="128" t="s">
        <v>578</v>
      </c>
      <c r="O4" s="127" t="s">
        <v>571</v>
      </c>
      <c r="P4" s="127" t="s">
        <v>579</v>
      </c>
      <c r="Q4" s="130" t="s">
        <v>435</v>
      </c>
      <c r="R4" s="127" t="s">
        <v>571</v>
      </c>
      <c r="S4" s="127">
        <v>4</v>
      </c>
      <c r="T4" s="127" t="s">
        <v>579</v>
      </c>
      <c r="U4" s="127">
        <v>0</v>
      </c>
      <c r="V4" s="127" t="s">
        <v>579</v>
      </c>
      <c r="W4" s="127">
        <v>0</v>
      </c>
      <c r="X4" s="127" t="s">
        <v>579</v>
      </c>
      <c r="Y4" s="127">
        <v>0</v>
      </c>
      <c r="Z4" s="127" t="s">
        <v>579</v>
      </c>
      <c r="AA4" s="127" t="s">
        <v>580</v>
      </c>
      <c r="AB4" s="131" t="s">
        <v>581</v>
      </c>
      <c r="AC4" s="120"/>
      <c r="AD4" s="127" t="s">
        <v>579</v>
      </c>
      <c r="AE4" s="127" t="s">
        <v>435</v>
      </c>
      <c r="AF4" s="127" t="s">
        <v>435</v>
      </c>
      <c r="AG4" s="127" t="s">
        <v>579</v>
      </c>
      <c r="AH4" s="127" t="s">
        <v>435</v>
      </c>
      <c r="AI4" s="127" t="s">
        <v>435</v>
      </c>
      <c r="AJ4" s="127" t="s">
        <v>579</v>
      </c>
      <c r="AK4" s="127" t="s">
        <v>579</v>
      </c>
      <c r="AL4" s="127" t="s">
        <v>579</v>
      </c>
      <c r="AM4" s="132" t="s">
        <v>571</v>
      </c>
      <c r="AN4" s="127" t="s">
        <v>579</v>
      </c>
      <c r="AO4" s="127" t="s">
        <v>582</v>
      </c>
      <c r="AP4" s="127" t="s">
        <v>583</v>
      </c>
      <c r="AQ4" s="127" t="s">
        <v>584</v>
      </c>
      <c r="AR4" s="133" t="s">
        <v>580</v>
      </c>
      <c r="AS4" s="134" t="s">
        <v>585</v>
      </c>
    </row>
    <row r="5" spans="1:45" ht="56.25" x14ac:dyDescent="0.25">
      <c r="A5" s="123" t="s">
        <v>586</v>
      </c>
      <c r="B5" s="37" t="s">
        <v>569</v>
      </c>
      <c r="C5" s="124" t="s">
        <v>587</v>
      </c>
      <c r="D5" s="126" t="s">
        <v>579</v>
      </c>
      <c r="E5" s="126"/>
      <c r="F5" s="126">
        <v>885.89</v>
      </c>
      <c r="G5" s="126">
        <v>1968</v>
      </c>
      <c r="H5" s="127" t="s">
        <v>571</v>
      </c>
      <c r="I5" s="128" t="s">
        <v>588</v>
      </c>
      <c r="J5" s="128" t="s">
        <v>589</v>
      </c>
      <c r="K5" s="128" t="s">
        <v>589</v>
      </c>
      <c r="L5" s="128" t="s">
        <v>590</v>
      </c>
      <c r="M5" s="129">
        <v>4</v>
      </c>
      <c r="N5" s="128" t="s">
        <v>591</v>
      </c>
      <c r="O5" s="127" t="s">
        <v>571</v>
      </c>
      <c r="P5" s="127" t="s">
        <v>592</v>
      </c>
      <c r="Q5" s="130" t="s">
        <v>593</v>
      </c>
      <c r="R5" s="127" t="s">
        <v>571</v>
      </c>
      <c r="S5" s="127">
        <v>5</v>
      </c>
      <c r="T5" s="127" t="s">
        <v>571</v>
      </c>
      <c r="U5" s="127">
        <v>1</v>
      </c>
      <c r="V5" s="127" t="s">
        <v>571</v>
      </c>
      <c r="W5" s="127">
        <v>4</v>
      </c>
      <c r="X5" s="127" t="s">
        <v>571</v>
      </c>
      <c r="Y5" s="127">
        <v>4</v>
      </c>
      <c r="Z5" s="127" t="s">
        <v>579</v>
      </c>
      <c r="AA5" s="127" t="s">
        <v>594</v>
      </c>
      <c r="AB5" s="131" t="s">
        <v>595</v>
      </c>
      <c r="AC5" s="120"/>
      <c r="AD5" s="127" t="s">
        <v>579</v>
      </c>
      <c r="AE5" s="127" t="s">
        <v>435</v>
      </c>
      <c r="AF5" s="127" t="s">
        <v>435</v>
      </c>
      <c r="AG5" s="127" t="s">
        <v>579</v>
      </c>
      <c r="AH5" s="127" t="s">
        <v>435</v>
      </c>
      <c r="AI5" s="127" t="s">
        <v>435</v>
      </c>
      <c r="AJ5" s="127" t="s">
        <v>571</v>
      </c>
      <c r="AK5" s="127" t="s">
        <v>579</v>
      </c>
      <c r="AL5" s="127" t="s">
        <v>579</v>
      </c>
      <c r="AM5" s="127" t="s">
        <v>579</v>
      </c>
      <c r="AN5" s="127" t="s">
        <v>571</v>
      </c>
      <c r="AO5" s="127" t="s">
        <v>435</v>
      </c>
      <c r="AP5" s="127" t="s">
        <v>596</v>
      </c>
      <c r="AQ5" s="127" t="s">
        <v>597</v>
      </c>
      <c r="AR5" s="133" t="s">
        <v>580</v>
      </c>
      <c r="AS5" s="125" t="s">
        <v>598</v>
      </c>
    </row>
    <row r="6" spans="1:45" ht="78.75" x14ac:dyDescent="0.25">
      <c r="A6" s="123" t="s">
        <v>599</v>
      </c>
      <c r="B6" s="37" t="s">
        <v>569</v>
      </c>
      <c r="C6" s="124" t="s">
        <v>600</v>
      </c>
      <c r="D6" s="126" t="s">
        <v>579</v>
      </c>
      <c r="E6" s="126">
        <v>4289</v>
      </c>
      <c r="F6" s="126">
        <v>3139</v>
      </c>
      <c r="G6" s="126">
        <v>1927</v>
      </c>
      <c r="H6" s="127" t="s">
        <v>571</v>
      </c>
      <c r="I6" s="128" t="s">
        <v>601</v>
      </c>
      <c r="J6" s="128" t="s">
        <v>602</v>
      </c>
      <c r="K6" s="128" t="s">
        <v>603</v>
      </c>
      <c r="L6" s="128" t="s">
        <v>604</v>
      </c>
      <c r="M6" s="129">
        <v>3</v>
      </c>
      <c r="N6" s="128" t="s">
        <v>591</v>
      </c>
      <c r="O6" s="127" t="s">
        <v>571</v>
      </c>
      <c r="P6" s="127" t="s">
        <v>579</v>
      </c>
      <c r="Q6" s="130" t="s">
        <v>435</v>
      </c>
      <c r="R6" s="127" t="s">
        <v>571</v>
      </c>
      <c r="S6" s="127">
        <v>29</v>
      </c>
      <c r="T6" s="127" t="s">
        <v>579</v>
      </c>
      <c r="U6" s="127">
        <v>0</v>
      </c>
      <c r="V6" s="127" t="s">
        <v>579</v>
      </c>
      <c r="W6" s="127">
        <v>0</v>
      </c>
      <c r="X6" s="127" t="s">
        <v>579</v>
      </c>
      <c r="Y6" s="127">
        <v>0</v>
      </c>
      <c r="Z6" s="127" t="s">
        <v>579</v>
      </c>
      <c r="AA6" s="127"/>
      <c r="AB6" s="131" t="s">
        <v>595</v>
      </c>
      <c r="AC6" s="120"/>
      <c r="AD6" s="127" t="s">
        <v>579</v>
      </c>
      <c r="AE6" s="127" t="s">
        <v>435</v>
      </c>
      <c r="AF6" s="127" t="s">
        <v>435</v>
      </c>
      <c r="AG6" s="127" t="s">
        <v>579</v>
      </c>
      <c r="AH6" s="127" t="s">
        <v>435</v>
      </c>
      <c r="AI6" s="127" t="s">
        <v>435</v>
      </c>
      <c r="AJ6" s="127" t="s">
        <v>571</v>
      </c>
      <c r="AK6" s="127" t="s">
        <v>579</v>
      </c>
      <c r="AL6" s="127" t="s">
        <v>571</v>
      </c>
      <c r="AM6" s="127" t="s">
        <v>571</v>
      </c>
      <c r="AN6" s="127" t="s">
        <v>571</v>
      </c>
      <c r="AO6" s="127" t="s">
        <v>579</v>
      </c>
      <c r="AP6" s="127"/>
      <c r="AQ6" s="127" t="s">
        <v>605</v>
      </c>
      <c r="AR6" s="133"/>
      <c r="AS6" s="125" t="s">
        <v>606</v>
      </c>
    </row>
    <row r="7" spans="1:45" ht="56.25" x14ac:dyDescent="0.25">
      <c r="A7" s="123" t="s">
        <v>607</v>
      </c>
      <c r="B7" s="37" t="s">
        <v>569</v>
      </c>
      <c r="C7" s="124" t="s">
        <v>608</v>
      </c>
      <c r="D7" s="126" t="s">
        <v>579</v>
      </c>
      <c r="E7" s="126">
        <v>5389</v>
      </c>
      <c r="F7" s="126">
        <v>5389</v>
      </c>
      <c r="G7" s="126">
        <v>2001</v>
      </c>
      <c r="H7" s="127" t="s">
        <v>571</v>
      </c>
      <c r="I7" s="128" t="s">
        <v>609</v>
      </c>
      <c r="J7" s="128" t="s">
        <v>610</v>
      </c>
      <c r="K7" s="128" t="s">
        <v>611</v>
      </c>
      <c r="L7" s="128" t="s">
        <v>612</v>
      </c>
      <c r="M7" s="129">
        <v>1</v>
      </c>
      <c r="N7" s="128" t="s">
        <v>591</v>
      </c>
      <c r="O7" s="127" t="s">
        <v>571</v>
      </c>
      <c r="P7" s="127" t="s">
        <v>579</v>
      </c>
      <c r="Q7" s="130" t="s">
        <v>435</v>
      </c>
      <c r="R7" s="127" t="s">
        <v>571</v>
      </c>
      <c r="S7" s="127">
        <v>19</v>
      </c>
      <c r="T7" s="127" t="s">
        <v>571</v>
      </c>
      <c r="U7" s="127">
        <v>3</v>
      </c>
      <c r="V7" s="127" t="s">
        <v>571</v>
      </c>
      <c r="W7" s="127">
        <v>5</v>
      </c>
      <c r="X7" s="127" t="s">
        <v>579</v>
      </c>
      <c r="Y7" s="127">
        <v>0</v>
      </c>
      <c r="Z7" s="127" t="s">
        <v>579</v>
      </c>
      <c r="AA7" s="127"/>
      <c r="AB7" s="131" t="s">
        <v>613</v>
      </c>
      <c r="AC7" s="120"/>
      <c r="AD7" s="127" t="s">
        <v>579</v>
      </c>
      <c r="AE7" s="127" t="s">
        <v>435</v>
      </c>
      <c r="AF7" s="127" t="s">
        <v>435</v>
      </c>
      <c r="AG7" s="127" t="s">
        <v>579</v>
      </c>
      <c r="AH7" s="127" t="s">
        <v>435</v>
      </c>
      <c r="AI7" s="127" t="s">
        <v>435</v>
      </c>
      <c r="AJ7" s="127" t="s">
        <v>571</v>
      </c>
      <c r="AK7" s="127" t="s">
        <v>579</v>
      </c>
      <c r="AL7" s="127" t="s">
        <v>571</v>
      </c>
      <c r="AM7" s="127" t="s">
        <v>571</v>
      </c>
      <c r="AN7" s="127" t="s">
        <v>579</v>
      </c>
      <c r="AO7" s="127"/>
      <c r="AP7" s="127" t="s">
        <v>614</v>
      </c>
      <c r="AQ7" s="127" t="s">
        <v>615</v>
      </c>
      <c r="AR7" s="133"/>
      <c r="AS7" s="125" t="s">
        <v>616</v>
      </c>
    </row>
    <row r="8" spans="1:45" ht="33.75" x14ac:dyDescent="0.25">
      <c r="A8" s="123" t="s">
        <v>617</v>
      </c>
      <c r="B8" s="37" t="s">
        <v>569</v>
      </c>
      <c r="C8" s="124" t="s">
        <v>618</v>
      </c>
      <c r="D8" s="126" t="s">
        <v>579</v>
      </c>
      <c r="E8" s="126">
        <v>3444</v>
      </c>
      <c r="F8" s="126"/>
      <c r="G8" s="126">
        <v>1981</v>
      </c>
      <c r="H8" s="127" t="s">
        <v>571</v>
      </c>
      <c r="I8" s="128" t="s">
        <v>589</v>
      </c>
      <c r="J8" s="128" t="s">
        <v>589</v>
      </c>
      <c r="K8" s="128" t="s">
        <v>619</v>
      </c>
      <c r="L8" s="128" t="s">
        <v>590</v>
      </c>
      <c r="M8" s="129">
        <v>3</v>
      </c>
      <c r="N8" s="128" t="s">
        <v>578</v>
      </c>
      <c r="O8" s="127" t="s">
        <v>571</v>
      </c>
      <c r="P8" s="127" t="s">
        <v>579</v>
      </c>
      <c r="Q8" s="130" t="s">
        <v>435</v>
      </c>
      <c r="R8" s="127" t="s">
        <v>571</v>
      </c>
      <c r="S8" s="127" t="s">
        <v>620</v>
      </c>
      <c r="T8" s="127" t="s">
        <v>571</v>
      </c>
      <c r="U8" s="127">
        <v>1</v>
      </c>
      <c r="V8" s="127" t="s">
        <v>571</v>
      </c>
      <c r="W8" s="127">
        <v>5</v>
      </c>
      <c r="X8" s="127" t="s">
        <v>579</v>
      </c>
      <c r="Y8" s="127">
        <v>0</v>
      </c>
      <c r="Z8" s="127" t="s">
        <v>579</v>
      </c>
      <c r="AA8" s="127" t="s">
        <v>579</v>
      </c>
      <c r="AB8" s="131">
        <v>4</v>
      </c>
      <c r="AC8" s="120"/>
      <c r="AD8" s="127" t="s">
        <v>579</v>
      </c>
      <c r="AE8" s="127" t="s">
        <v>435</v>
      </c>
      <c r="AF8" s="127" t="s">
        <v>435</v>
      </c>
      <c r="AG8" s="127" t="s">
        <v>579</v>
      </c>
      <c r="AH8" s="127" t="s">
        <v>435</v>
      </c>
      <c r="AI8" s="127" t="s">
        <v>435</v>
      </c>
      <c r="AJ8" s="127" t="s">
        <v>571</v>
      </c>
      <c r="AK8" s="127" t="s">
        <v>579</v>
      </c>
      <c r="AL8" s="127" t="s">
        <v>571</v>
      </c>
      <c r="AM8" s="127" t="s">
        <v>571</v>
      </c>
      <c r="AN8" s="127" t="s">
        <v>579</v>
      </c>
      <c r="AO8" s="127" t="s">
        <v>580</v>
      </c>
      <c r="AP8" s="127" t="s">
        <v>580</v>
      </c>
      <c r="AQ8" s="127" t="s">
        <v>580</v>
      </c>
      <c r="AR8" s="133" t="s">
        <v>580</v>
      </c>
      <c r="AS8" s="125" t="s">
        <v>621</v>
      </c>
    </row>
    <row r="9" spans="1:45" ht="22.5" x14ac:dyDescent="0.25">
      <c r="A9" s="123" t="s">
        <v>13</v>
      </c>
      <c r="B9" s="37" t="s">
        <v>569</v>
      </c>
      <c r="C9" s="124" t="s">
        <v>622</v>
      </c>
      <c r="D9" s="126" t="s">
        <v>579</v>
      </c>
      <c r="E9" s="126">
        <v>1329</v>
      </c>
      <c r="F9" s="126">
        <v>1329</v>
      </c>
      <c r="G9" s="126">
        <v>1958</v>
      </c>
      <c r="H9" s="127" t="s">
        <v>571</v>
      </c>
      <c r="I9" s="128" t="s">
        <v>573</v>
      </c>
      <c r="J9" s="128" t="s">
        <v>623</v>
      </c>
      <c r="K9" s="128" t="s">
        <v>575</v>
      </c>
      <c r="L9" s="128" t="s">
        <v>624</v>
      </c>
      <c r="M9" s="129">
        <v>3</v>
      </c>
      <c r="N9" s="128" t="s">
        <v>591</v>
      </c>
      <c r="O9" s="127" t="s">
        <v>571</v>
      </c>
      <c r="P9" s="127" t="s">
        <v>579</v>
      </c>
      <c r="Q9" s="130" t="s">
        <v>435</v>
      </c>
      <c r="R9" s="127" t="s">
        <v>571</v>
      </c>
      <c r="S9" s="127">
        <v>10</v>
      </c>
      <c r="T9" s="127" t="s">
        <v>571</v>
      </c>
      <c r="U9" s="127">
        <v>1</v>
      </c>
      <c r="V9" s="127" t="s">
        <v>571</v>
      </c>
      <c r="W9" s="127">
        <v>2</v>
      </c>
      <c r="X9" s="127" t="s">
        <v>579</v>
      </c>
      <c r="Y9" s="127">
        <v>0</v>
      </c>
      <c r="Z9" s="127" t="s">
        <v>579</v>
      </c>
      <c r="AA9" s="127"/>
      <c r="AB9" s="131">
        <v>10</v>
      </c>
      <c r="AC9" s="120"/>
      <c r="AD9" s="127" t="s">
        <v>579</v>
      </c>
      <c r="AE9" s="127" t="s">
        <v>435</v>
      </c>
      <c r="AF9" s="127" t="s">
        <v>435</v>
      </c>
      <c r="AG9" s="127" t="s">
        <v>579</v>
      </c>
      <c r="AH9" s="127" t="s">
        <v>435</v>
      </c>
      <c r="AI9" s="127" t="s">
        <v>435</v>
      </c>
      <c r="AJ9" s="127" t="s">
        <v>571</v>
      </c>
      <c r="AK9" s="127" t="s">
        <v>579</v>
      </c>
      <c r="AL9" s="127" t="s">
        <v>571</v>
      </c>
      <c r="AM9" s="127" t="s">
        <v>571</v>
      </c>
      <c r="AN9" s="127" t="s">
        <v>571</v>
      </c>
      <c r="AO9" s="127" t="s">
        <v>580</v>
      </c>
      <c r="AP9" s="127" t="s">
        <v>625</v>
      </c>
      <c r="AQ9" s="127" t="s">
        <v>579</v>
      </c>
      <c r="AR9" s="133" t="s">
        <v>580</v>
      </c>
      <c r="AS9" s="125" t="s">
        <v>626</v>
      </c>
    </row>
    <row r="10" spans="1:45" ht="22.5" x14ac:dyDescent="0.25">
      <c r="A10" s="123" t="s">
        <v>13</v>
      </c>
      <c r="B10" s="37" t="s">
        <v>627</v>
      </c>
      <c r="C10" s="124" t="s">
        <v>622</v>
      </c>
      <c r="D10" s="126" t="s">
        <v>579</v>
      </c>
      <c r="E10" s="126">
        <v>927</v>
      </c>
      <c r="F10" s="126">
        <v>927</v>
      </c>
      <c r="G10" s="126">
        <v>2004</v>
      </c>
      <c r="H10" s="127" t="s">
        <v>571</v>
      </c>
      <c r="I10" s="128" t="s">
        <v>628</v>
      </c>
      <c r="J10" s="128" t="s">
        <v>623</v>
      </c>
      <c r="K10" s="128" t="s">
        <v>629</v>
      </c>
      <c r="L10" s="128" t="s">
        <v>630</v>
      </c>
      <c r="M10" s="129">
        <v>1</v>
      </c>
      <c r="N10" s="128" t="s">
        <v>578</v>
      </c>
      <c r="O10" s="127" t="s">
        <v>571</v>
      </c>
      <c r="P10" s="127" t="s">
        <v>579</v>
      </c>
      <c r="Q10" s="130" t="s">
        <v>435</v>
      </c>
      <c r="R10" s="127" t="s">
        <v>571</v>
      </c>
      <c r="S10" s="127">
        <v>4</v>
      </c>
      <c r="T10" s="127" t="s">
        <v>579</v>
      </c>
      <c r="U10" s="127"/>
      <c r="V10" s="127" t="s">
        <v>571</v>
      </c>
      <c r="W10" s="127">
        <v>3</v>
      </c>
      <c r="X10" s="127" t="s">
        <v>571</v>
      </c>
      <c r="Y10" s="127">
        <v>26</v>
      </c>
      <c r="Z10" s="127" t="s">
        <v>579</v>
      </c>
      <c r="AA10" s="127"/>
      <c r="AB10" s="131">
        <v>10</v>
      </c>
      <c r="AC10" s="120"/>
      <c r="AD10" s="127" t="s">
        <v>579</v>
      </c>
      <c r="AE10" s="127" t="s">
        <v>435</v>
      </c>
      <c r="AF10" s="127" t="s">
        <v>435</v>
      </c>
      <c r="AG10" s="127" t="s">
        <v>579</v>
      </c>
      <c r="AH10" s="127" t="s">
        <v>435</v>
      </c>
      <c r="AI10" s="127" t="s">
        <v>435</v>
      </c>
      <c r="AJ10" s="127" t="s">
        <v>571</v>
      </c>
      <c r="AK10" s="127" t="s">
        <v>579</v>
      </c>
      <c r="AL10" s="127" t="s">
        <v>571</v>
      </c>
      <c r="AM10" s="127" t="s">
        <v>571</v>
      </c>
      <c r="AN10" s="127" t="s">
        <v>571</v>
      </c>
      <c r="AO10" s="127" t="s">
        <v>580</v>
      </c>
      <c r="AP10" s="127" t="s">
        <v>583</v>
      </c>
      <c r="AQ10" s="127" t="s">
        <v>579</v>
      </c>
      <c r="AR10" s="133" t="s">
        <v>580</v>
      </c>
      <c r="AS10" s="125" t="s">
        <v>579</v>
      </c>
    </row>
    <row r="11" spans="1:45" ht="56.25" x14ac:dyDescent="0.25">
      <c r="A11" s="123" t="s">
        <v>14</v>
      </c>
      <c r="B11" s="135" t="s">
        <v>569</v>
      </c>
      <c r="C11" s="124" t="s">
        <v>631</v>
      </c>
      <c r="D11" s="126" t="s">
        <v>579</v>
      </c>
      <c r="E11" s="125"/>
      <c r="F11" s="126">
        <v>1459.53</v>
      </c>
      <c r="G11" s="126" t="s">
        <v>632</v>
      </c>
      <c r="H11" s="127" t="s">
        <v>571</v>
      </c>
      <c r="I11" s="128" t="s">
        <v>573</v>
      </c>
      <c r="J11" s="128" t="s">
        <v>575</v>
      </c>
      <c r="K11" s="128" t="s">
        <v>575</v>
      </c>
      <c r="L11" s="128" t="s">
        <v>633</v>
      </c>
      <c r="M11" s="129">
        <v>3</v>
      </c>
      <c r="N11" s="128" t="s">
        <v>591</v>
      </c>
      <c r="O11" s="127" t="s">
        <v>571</v>
      </c>
      <c r="P11" s="127" t="s">
        <v>579</v>
      </c>
      <c r="Q11" s="130" t="s">
        <v>435</v>
      </c>
      <c r="R11" s="127" t="s">
        <v>571</v>
      </c>
      <c r="S11" s="127">
        <v>3</v>
      </c>
      <c r="T11" s="127" t="s">
        <v>571</v>
      </c>
      <c r="U11" s="127">
        <v>1</v>
      </c>
      <c r="V11" s="127" t="s">
        <v>571</v>
      </c>
      <c r="W11" s="127">
        <v>2</v>
      </c>
      <c r="X11" s="127" t="s">
        <v>579</v>
      </c>
      <c r="Y11" s="127">
        <v>0</v>
      </c>
      <c r="Z11" s="127" t="s">
        <v>579</v>
      </c>
      <c r="AA11" s="127" t="s">
        <v>634</v>
      </c>
      <c r="AB11" s="131" t="s">
        <v>635</v>
      </c>
      <c r="AC11" s="120"/>
      <c r="AD11" s="127" t="s">
        <v>579</v>
      </c>
      <c r="AE11" s="127" t="s">
        <v>435</v>
      </c>
      <c r="AF11" s="127" t="s">
        <v>435</v>
      </c>
      <c r="AG11" s="127" t="s">
        <v>579</v>
      </c>
      <c r="AH11" s="127" t="s">
        <v>435</v>
      </c>
      <c r="AI11" s="127" t="s">
        <v>435</v>
      </c>
      <c r="AJ11" s="127" t="s">
        <v>571</v>
      </c>
      <c r="AK11" s="127" t="s">
        <v>579</v>
      </c>
      <c r="AL11" s="127" t="s">
        <v>571</v>
      </c>
      <c r="AM11" s="127" t="s">
        <v>571</v>
      </c>
      <c r="AN11" s="127" t="s">
        <v>579</v>
      </c>
      <c r="AO11" s="127" t="s">
        <v>579</v>
      </c>
      <c r="AP11" s="127" t="s">
        <v>636</v>
      </c>
      <c r="AQ11" s="127" t="s">
        <v>579</v>
      </c>
      <c r="AR11" s="133" t="s">
        <v>579</v>
      </c>
      <c r="AS11" s="125" t="s">
        <v>637</v>
      </c>
    </row>
    <row r="12" spans="1:45" ht="56.25" x14ac:dyDescent="0.25">
      <c r="A12" s="123" t="s">
        <v>14</v>
      </c>
      <c r="B12" s="136" t="s">
        <v>569</v>
      </c>
      <c r="C12" s="124" t="s">
        <v>631</v>
      </c>
      <c r="D12" s="126" t="s">
        <v>579</v>
      </c>
      <c r="E12" s="125"/>
      <c r="F12" s="126" t="s">
        <v>638</v>
      </c>
      <c r="G12" s="126" t="s">
        <v>639</v>
      </c>
      <c r="H12" s="127" t="s">
        <v>571</v>
      </c>
      <c r="I12" s="128" t="s">
        <v>609</v>
      </c>
      <c r="J12" s="128" t="s">
        <v>629</v>
      </c>
      <c r="K12" s="128" t="s">
        <v>640</v>
      </c>
      <c r="L12" s="128" t="s">
        <v>630</v>
      </c>
      <c r="M12" s="129">
        <v>3</v>
      </c>
      <c r="N12" s="128" t="s">
        <v>591</v>
      </c>
      <c r="O12" s="127" t="s">
        <v>571</v>
      </c>
      <c r="P12" s="127" t="s">
        <v>579</v>
      </c>
      <c r="Q12" s="130" t="s">
        <v>435</v>
      </c>
      <c r="R12" s="127" t="s">
        <v>571</v>
      </c>
      <c r="S12" s="127">
        <v>4</v>
      </c>
      <c r="T12" s="127" t="s">
        <v>571</v>
      </c>
      <c r="U12" s="127">
        <v>1</v>
      </c>
      <c r="V12" s="127" t="s">
        <v>571</v>
      </c>
      <c r="W12" s="127">
        <v>2</v>
      </c>
      <c r="X12" s="127" t="s">
        <v>579</v>
      </c>
      <c r="Y12" s="127">
        <v>0</v>
      </c>
      <c r="Z12" s="127" t="s">
        <v>579</v>
      </c>
      <c r="AA12" s="127" t="s">
        <v>641</v>
      </c>
      <c r="AB12" s="131" t="s">
        <v>642</v>
      </c>
      <c r="AC12" s="120"/>
      <c r="AD12" s="127" t="s">
        <v>579</v>
      </c>
      <c r="AE12" s="127" t="s">
        <v>435</v>
      </c>
      <c r="AF12" s="127" t="s">
        <v>435</v>
      </c>
      <c r="AG12" s="127" t="s">
        <v>579</v>
      </c>
      <c r="AH12" s="127" t="s">
        <v>435</v>
      </c>
      <c r="AI12" s="127" t="s">
        <v>435</v>
      </c>
      <c r="AJ12" s="127" t="s">
        <v>571</v>
      </c>
      <c r="AK12" s="127" t="s">
        <v>579</v>
      </c>
      <c r="AL12" s="127" t="s">
        <v>571</v>
      </c>
      <c r="AM12" s="127" t="s">
        <v>571</v>
      </c>
      <c r="AN12" s="127" t="s">
        <v>579</v>
      </c>
      <c r="AO12" s="127" t="s">
        <v>643</v>
      </c>
      <c r="AP12" s="127" t="s">
        <v>644</v>
      </c>
      <c r="AQ12" s="127" t="s">
        <v>645</v>
      </c>
      <c r="AR12" s="133" t="s">
        <v>646</v>
      </c>
      <c r="AS12" s="125" t="s">
        <v>647</v>
      </c>
    </row>
    <row r="13" spans="1:45" ht="45" x14ac:dyDescent="0.25">
      <c r="A13" s="123" t="s">
        <v>14</v>
      </c>
      <c r="B13" s="136" t="s">
        <v>569</v>
      </c>
      <c r="C13" s="124" t="s">
        <v>631</v>
      </c>
      <c r="D13" s="126" t="s">
        <v>579</v>
      </c>
      <c r="E13" s="125"/>
      <c r="F13" s="126" t="s">
        <v>638</v>
      </c>
      <c r="G13" s="126" t="s">
        <v>648</v>
      </c>
      <c r="H13" s="127" t="s">
        <v>571</v>
      </c>
      <c r="I13" s="128" t="s">
        <v>649</v>
      </c>
      <c r="J13" s="128" t="s">
        <v>640</v>
      </c>
      <c r="K13" s="128" t="s">
        <v>640</v>
      </c>
      <c r="L13" s="128" t="s">
        <v>650</v>
      </c>
      <c r="M13" s="129">
        <v>1</v>
      </c>
      <c r="N13" s="128" t="s">
        <v>578</v>
      </c>
      <c r="O13" s="127" t="s">
        <v>571</v>
      </c>
      <c r="P13" s="127" t="s">
        <v>579</v>
      </c>
      <c r="Q13" s="130" t="s">
        <v>435</v>
      </c>
      <c r="R13" s="127" t="s">
        <v>571</v>
      </c>
      <c r="S13" s="127">
        <v>1</v>
      </c>
      <c r="T13" s="127" t="s">
        <v>571</v>
      </c>
      <c r="U13" s="127">
        <v>1</v>
      </c>
      <c r="V13" s="127" t="s">
        <v>579</v>
      </c>
      <c r="W13" s="127">
        <v>1</v>
      </c>
      <c r="X13" s="127" t="s">
        <v>579</v>
      </c>
      <c r="Y13" s="127">
        <v>0</v>
      </c>
      <c r="Z13" s="127" t="s">
        <v>579</v>
      </c>
      <c r="AA13" s="127" t="s">
        <v>651</v>
      </c>
      <c r="AB13" s="131" t="s">
        <v>635</v>
      </c>
      <c r="AC13" s="120"/>
      <c r="AD13" s="127" t="s">
        <v>579</v>
      </c>
      <c r="AE13" s="127" t="s">
        <v>435</v>
      </c>
      <c r="AF13" s="127" t="s">
        <v>435</v>
      </c>
      <c r="AG13" s="127" t="s">
        <v>579</v>
      </c>
      <c r="AH13" s="127" t="s">
        <v>435</v>
      </c>
      <c r="AI13" s="127" t="s">
        <v>435</v>
      </c>
      <c r="AJ13" s="127" t="s">
        <v>571</v>
      </c>
      <c r="AK13" s="127" t="s">
        <v>579</v>
      </c>
      <c r="AL13" s="127" t="s">
        <v>571</v>
      </c>
      <c r="AM13" s="127" t="s">
        <v>571</v>
      </c>
      <c r="AN13" s="127" t="s">
        <v>579</v>
      </c>
      <c r="AO13" s="127" t="s">
        <v>579</v>
      </c>
      <c r="AP13" s="127" t="s">
        <v>652</v>
      </c>
      <c r="AQ13" s="127" t="s">
        <v>579</v>
      </c>
      <c r="AR13" s="133" t="s">
        <v>579</v>
      </c>
      <c r="AS13" s="125" t="s">
        <v>653</v>
      </c>
    </row>
    <row r="14" spans="1:45" ht="22.5" x14ac:dyDescent="0.25">
      <c r="A14" s="123" t="s">
        <v>14</v>
      </c>
      <c r="B14" s="136" t="s">
        <v>627</v>
      </c>
      <c r="C14" s="124" t="s">
        <v>654</v>
      </c>
      <c r="D14" s="126" t="s">
        <v>579</v>
      </c>
      <c r="E14" s="137"/>
      <c r="F14" s="137" t="s">
        <v>655</v>
      </c>
      <c r="G14" s="126" t="s">
        <v>639</v>
      </c>
      <c r="H14" s="127" t="s">
        <v>571</v>
      </c>
      <c r="I14" s="138" t="s">
        <v>656</v>
      </c>
      <c r="J14" s="138" t="s">
        <v>629</v>
      </c>
      <c r="K14" s="138" t="s">
        <v>640</v>
      </c>
      <c r="L14" s="138" t="s">
        <v>630</v>
      </c>
      <c r="M14" s="129">
        <v>1</v>
      </c>
      <c r="N14" s="138" t="s">
        <v>657</v>
      </c>
      <c r="O14" s="127" t="s">
        <v>571</v>
      </c>
      <c r="P14" s="127" t="s">
        <v>579</v>
      </c>
      <c r="Q14" s="130" t="s">
        <v>435</v>
      </c>
      <c r="R14" s="127" t="s">
        <v>579</v>
      </c>
      <c r="S14" s="127">
        <v>0</v>
      </c>
      <c r="T14" s="127" t="s">
        <v>571</v>
      </c>
      <c r="U14" s="127">
        <v>1</v>
      </c>
      <c r="V14" s="127" t="s">
        <v>579</v>
      </c>
      <c r="W14" s="127">
        <v>0</v>
      </c>
      <c r="X14" s="127" t="s">
        <v>579</v>
      </c>
      <c r="Y14" s="127">
        <v>0</v>
      </c>
      <c r="Z14" s="127" t="s">
        <v>579</v>
      </c>
      <c r="AA14" s="127"/>
      <c r="AB14" s="131" t="s">
        <v>635</v>
      </c>
      <c r="AC14" s="120"/>
      <c r="AD14" s="127" t="s">
        <v>579</v>
      </c>
      <c r="AE14" s="127" t="s">
        <v>435</v>
      </c>
      <c r="AF14" s="127" t="s">
        <v>435</v>
      </c>
      <c r="AG14" s="127" t="s">
        <v>579</v>
      </c>
      <c r="AH14" s="127" t="s">
        <v>435</v>
      </c>
      <c r="AI14" s="127" t="s">
        <v>435</v>
      </c>
      <c r="AJ14" s="127" t="s">
        <v>579</v>
      </c>
      <c r="AK14" s="127" t="s">
        <v>579</v>
      </c>
      <c r="AL14" s="127" t="s">
        <v>579</v>
      </c>
      <c r="AM14" s="127" t="s">
        <v>571</v>
      </c>
      <c r="AN14" s="127" t="s">
        <v>579</v>
      </c>
      <c r="AO14" s="127" t="s">
        <v>579</v>
      </c>
      <c r="AP14" s="127" t="s">
        <v>658</v>
      </c>
      <c r="AQ14" s="127" t="s">
        <v>579</v>
      </c>
      <c r="AR14" s="133" t="s">
        <v>579</v>
      </c>
      <c r="AS14" s="139"/>
    </row>
    <row r="15" spans="1:45" ht="22.5" x14ac:dyDescent="0.25">
      <c r="A15" s="123" t="s">
        <v>15</v>
      </c>
      <c r="B15" s="136" t="s">
        <v>659</v>
      </c>
      <c r="C15" s="140" t="s">
        <v>660</v>
      </c>
      <c r="D15" s="126" t="s">
        <v>579</v>
      </c>
      <c r="E15" s="126">
        <v>2208.6999999999998</v>
      </c>
      <c r="F15" s="126">
        <v>530.1</v>
      </c>
      <c r="G15" s="129">
        <v>1938</v>
      </c>
      <c r="H15" s="127" t="s">
        <v>571</v>
      </c>
      <c r="I15" s="128" t="s">
        <v>573</v>
      </c>
      <c r="J15" s="128" t="s">
        <v>574</v>
      </c>
      <c r="K15" s="128" t="s">
        <v>575</v>
      </c>
      <c r="L15" s="128" t="s">
        <v>604</v>
      </c>
      <c r="M15" s="129">
        <v>3</v>
      </c>
      <c r="N15" s="128" t="s">
        <v>591</v>
      </c>
      <c r="O15" s="127" t="s">
        <v>571</v>
      </c>
      <c r="P15" s="127" t="s">
        <v>579</v>
      </c>
      <c r="Q15" s="130" t="s">
        <v>435</v>
      </c>
      <c r="R15" s="127" t="s">
        <v>571</v>
      </c>
      <c r="S15" s="127">
        <v>5</v>
      </c>
      <c r="T15" s="127" t="s">
        <v>571</v>
      </c>
      <c r="U15" s="127">
        <v>1</v>
      </c>
      <c r="V15" s="127" t="s">
        <v>579</v>
      </c>
      <c r="W15" s="127">
        <v>0</v>
      </c>
      <c r="X15" s="127" t="s">
        <v>579</v>
      </c>
      <c r="Y15" s="127">
        <v>0</v>
      </c>
      <c r="Z15" s="127" t="s">
        <v>579</v>
      </c>
      <c r="AA15" s="141"/>
      <c r="AB15" s="131" t="s">
        <v>661</v>
      </c>
      <c r="AC15" s="120"/>
      <c r="AD15" s="127" t="s">
        <v>579</v>
      </c>
      <c r="AE15" s="127" t="s">
        <v>435</v>
      </c>
      <c r="AF15" s="127" t="s">
        <v>435</v>
      </c>
      <c r="AG15" s="127" t="s">
        <v>579</v>
      </c>
      <c r="AH15" s="127" t="s">
        <v>435</v>
      </c>
      <c r="AI15" s="127" t="s">
        <v>435</v>
      </c>
      <c r="AJ15" s="127" t="s">
        <v>579</v>
      </c>
      <c r="AK15" s="127" t="s">
        <v>579</v>
      </c>
      <c r="AL15" s="127" t="s">
        <v>571</v>
      </c>
      <c r="AM15" s="127" t="s">
        <v>571</v>
      </c>
      <c r="AN15" s="127" t="s">
        <v>579</v>
      </c>
      <c r="AO15" s="127" t="s">
        <v>579</v>
      </c>
      <c r="AP15" s="127" t="s">
        <v>579</v>
      </c>
      <c r="AQ15" s="127" t="s">
        <v>662</v>
      </c>
      <c r="AR15" s="133"/>
      <c r="AS15" s="125" t="s">
        <v>663</v>
      </c>
    </row>
    <row r="16" spans="1:45" ht="22.5" x14ac:dyDescent="0.25">
      <c r="A16" s="123" t="s">
        <v>15</v>
      </c>
      <c r="B16" s="136" t="s">
        <v>664</v>
      </c>
      <c r="C16" s="140" t="s">
        <v>660</v>
      </c>
      <c r="D16" s="126" t="s">
        <v>579</v>
      </c>
      <c r="E16" s="126">
        <v>1244</v>
      </c>
      <c r="F16" s="126">
        <v>392.4</v>
      </c>
      <c r="G16" s="129">
        <v>1935</v>
      </c>
      <c r="H16" s="127" t="s">
        <v>571</v>
      </c>
      <c r="I16" s="128" t="s">
        <v>573</v>
      </c>
      <c r="J16" s="128" t="s">
        <v>665</v>
      </c>
      <c r="K16" s="128" t="s">
        <v>575</v>
      </c>
      <c r="L16" s="128" t="s">
        <v>666</v>
      </c>
      <c r="M16" s="129">
        <v>3</v>
      </c>
      <c r="N16" s="128" t="s">
        <v>578</v>
      </c>
      <c r="O16" s="127" t="s">
        <v>571</v>
      </c>
      <c r="P16" s="127" t="s">
        <v>579</v>
      </c>
      <c r="Q16" s="130" t="s">
        <v>435</v>
      </c>
      <c r="R16" s="127" t="s">
        <v>571</v>
      </c>
      <c r="S16" s="127">
        <v>2</v>
      </c>
      <c r="T16" s="127" t="s">
        <v>571</v>
      </c>
      <c r="U16" s="127">
        <v>1</v>
      </c>
      <c r="V16" s="127" t="s">
        <v>571</v>
      </c>
      <c r="W16" s="127"/>
      <c r="X16" s="127" t="s">
        <v>579</v>
      </c>
      <c r="Y16" s="127">
        <v>0</v>
      </c>
      <c r="Z16" s="127" t="s">
        <v>579</v>
      </c>
      <c r="AA16" s="141"/>
      <c r="AB16" s="131" t="s">
        <v>661</v>
      </c>
      <c r="AC16" s="120"/>
      <c r="AD16" s="127" t="s">
        <v>579</v>
      </c>
      <c r="AE16" s="127" t="s">
        <v>435</v>
      </c>
      <c r="AF16" s="127" t="s">
        <v>435</v>
      </c>
      <c r="AG16" s="127" t="s">
        <v>579</v>
      </c>
      <c r="AH16" s="127" t="s">
        <v>435</v>
      </c>
      <c r="AI16" s="127" t="s">
        <v>435</v>
      </c>
      <c r="AJ16" s="127" t="s">
        <v>579</v>
      </c>
      <c r="AK16" s="127" t="s">
        <v>579</v>
      </c>
      <c r="AL16" s="127" t="s">
        <v>571</v>
      </c>
      <c r="AM16" s="127" t="s">
        <v>571</v>
      </c>
      <c r="AN16" s="127" t="s">
        <v>579</v>
      </c>
      <c r="AO16" s="127" t="s">
        <v>579</v>
      </c>
      <c r="AP16" s="127" t="s">
        <v>579</v>
      </c>
      <c r="AQ16" s="127"/>
      <c r="AR16" s="133"/>
      <c r="AS16" s="125" t="s">
        <v>667</v>
      </c>
    </row>
    <row r="17" spans="1:45" ht="22.5" x14ac:dyDescent="0.25">
      <c r="A17" s="123" t="s">
        <v>15</v>
      </c>
      <c r="B17" s="136" t="s">
        <v>668</v>
      </c>
      <c r="C17" s="140" t="s">
        <v>660</v>
      </c>
      <c r="D17" s="126" t="s">
        <v>579</v>
      </c>
      <c r="E17" s="126">
        <v>7680</v>
      </c>
      <c r="F17" s="126">
        <v>1230.7</v>
      </c>
      <c r="G17" s="129">
        <v>2011</v>
      </c>
      <c r="H17" s="127" t="s">
        <v>571</v>
      </c>
      <c r="I17" s="128" t="s">
        <v>665</v>
      </c>
      <c r="J17" s="128" t="s">
        <v>665</v>
      </c>
      <c r="K17" s="128" t="s">
        <v>669</v>
      </c>
      <c r="L17" s="128" t="s">
        <v>670</v>
      </c>
      <c r="M17" s="129">
        <v>2</v>
      </c>
      <c r="N17" s="128" t="s">
        <v>578</v>
      </c>
      <c r="O17" s="127" t="s">
        <v>571</v>
      </c>
      <c r="P17" s="127" t="s">
        <v>579</v>
      </c>
      <c r="Q17" s="130" t="s">
        <v>435</v>
      </c>
      <c r="R17" s="127" t="s">
        <v>571</v>
      </c>
      <c r="S17" s="127">
        <v>8</v>
      </c>
      <c r="T17" s="127" t="s">
        <v>571</v>
      </c>
      <c r="U17" s="127">
        <v>1</v>
      </c>
      <c r="V17" s="127" t="s">
        <v>571</v>
      </c>
      <c r="W17" s="127"/>
      <c r="X17" s="127" t="s">
        <v>579</v>
      </c>
      <c r="Y17" s="127">
        <v>0</v>
      </c>
      <c r="Z17" s="127" t="s">
        <v>579</v>
      </c>
      <c r="AA17" s="141"/>
      <c r="AB17" s="131" t="s">
        <v>661</v>
      </c>
      <c r="AC17" s="120"/>
      <c r="AD17" s="127" t="s">
        <v>579</v>
      </c>
      <c r="AE17" s="127" t="s">
        <v>435</v>
      </c>
      <c r="AF17" s="127" t="s">
        <v>435</v>
      </c>
      <c r="AG17" s="127" t="s">
        <v>579</v>
      </c>
      <c r="AH17" s="127" t="s">
        <v>435</v>
      </c>
      <c r="AI17" s="127" t="s">
        <v>435</v>
      </c>
      <c r="AJ17" s="127" t="s">
        <v>579</v>
      </c>
      <c r="AK17" s="127" t="s">
        <v>579</v>
      </c>
      <c r="AL17" s="127" t="s">
        <v>571</v>
      </c>
      <c r="AM17" s="127" t="s">
        <v>571</v>
      </c>
      <c r="AN17" s="127" t="s">
        <v>579</v>
      </c>
      <c r="AO17" s="127" t="s">
        <v>579</v>
      </c>
      <c r="AP17" s="127" t="s">
        <v>579</v>
      </c>
      <c r="AQ17" s="127"/>
      <c r="AR17" s="133"/>
      <c r="AS17" s="125" t="s">
        <v>671</v>
      </c>
    </row>
    <row r="18" spans="1:45" ht="22.5" x14ac:dyDescent="0.25">
      <c r="A18" s="123" t="s">
        <v>15</v>
      </c>
      <c r="B18" s="136" t="s">
        <v>672</v>
      </c>
      <c r="C18" s="140" t="s">
        <v>660</v>
      </c>
      <c r="D18" s="126" t="s">
        <v>579</v>
      </c>
      <c r="E18" s="126">
        <v>84</v>
      </c>
      <c r="F18" s="126">
        <v>12</v>
      </c>
      <c r="G18" s="142">
        <v>1998</v>
      </c>
      <c r="H18" s="127" t="s">
        <v>571</v>
      </c>
      <c r="I18" s="138" t="s">
        <v>575</v>
      </c>
      <c r="J18" s="138" t="s">
        <v>673</v>
      </c>
      <c r="K18" s="138" t="s">
        <v>674</v>
      </c>
      <c r="L18" s="138" t="s">
        <v>630</v>
      </c>
      <c r="M18" s="142">
        <v>0</v>
      </c>
      <c r="N18" s="138" t="s">
        <v>591</v>
      </c>
      <c r="O18" s="127" t="s">
        <v>571</v>
      </c>
      <c r="P18" s="127" t="s">
        <v>579</v>
      </c>
      <c r="Q18" s="130" t="s">
        <v>435</v>
      </c>
      <c r="R18" s="127" t="s">
        <v>571</v>
      </c>
      <c r="S18" s="127">
        <v>1</v>
      </c>
      <c r="T18" s="127" t="s">
        <v>571</v>
      </c>
      <c r="U18" s="127">
        <v>1</v>
      </c>
      <c r="V18" s="127" t="s">
        <v>579</v>
      </c>
      <c r="W18" s="127">
        <v>0</v>
      </c>
      <c r="X18" s="127" t="s">
        <v>579</v>
      </c>
      <c r="Y18" s="127">
        <v>0</v>
      </c>
      <c r="Z18" s="127" t="s">
        <v>579</v>
      </c>
      <c r="AA18" s="141"/>
      <c r="AB18" s="131" t="s">
        <v>661</v>
      </c>
      <c r="AC18" s="120"/>
      <c r="AD18" s="127" t="s">
        <v>579</v>
      </c>
      <c r="AE18" s="127" t="s">
        <v>435</v>
      </c>
      <c r="AF18" s="127" t="s">
        <v>435</v>
      </c>
      <c r="AG18" s="127" t="s">
        <v>579</v>
      </c>
      <c r="AH18" s="127" t="s">
        <v>435</v>
      </c>
      <c r="AI18" s="127" t="s">
        <v>435</v>
      </c>
      <c r="AJ18" s="127" t="s">
        <v>579</v>
      </c>
      <c r="AK18" s="127" t="s">
        <v>579</v>
      </c>
      <c r="AL18" s="127" t="s">
        <v>571</v>
      </c>
      <c r="AM18" s="127" t="s">
        <v>571</v>
      </c>
      <c r="AN18" s="127" t="s">
        <v>579</v>
      </c>
      <c r="AO18" s="127" t="s">
        <v>579</v>
      </c>
      <c r="AP18" s="127" t="s">
        <v>579</v>
      </c>
      <c r="AQ18" s="127"/>
      <c r="AR18" s="133"/>
      <c r="AS18" s="143"/>
    </row>
    <row r="19" spans="1:45" x14ac:dyDescent="0.25">
      <c r="A19" s="123" t="s">
        <v>15</v>
      </c>
      <c r="B19" s="136" t="s">
        <v>675</v>
      </c>
      <c r="C19" s="140" t="s">
        <v>510</v>
      </c>
      <c r="D19" s="126" t="s">
        <v>579</v>
      </c>
      <c r="E19" s="126">
        <v>19532</v>
      </c>
      <c r="F19" s="126">
        <v>230</v>
      </c>
      <c r="G19" s="129">
        <v>1939</v>
      </c>
      <c r="H19" s="127" t="s">
        <v>571</v>
      </c>
      <c r="I19" s="128" t="s">
        <v>573</v>
      </c>
      <c r="J19" s="128" t="s">
        <v>575</v>
      </c>
      <c r="K19" s="128" t="s">
        <v>575</v>
      </c>
      <c r="L19" s="129" t="s">
        <v>676</v>
      </c>
      <c r="M19" s="129">
        <v>3</v>
      </c>
      <c r="N19" s="128" t="s">
        <v>591</v>
      </c>
      <c r="O19" s="127" t="s">
        <v>571</v>
      </c>
      <c r="P19" s="127" t="s">
        <v>579</v>
      </c>
      <c r="Q19" s="130" t="s">
        <v>435</v>
      </c>
      <c r="R19" s="127" t="s">
        <v>571</v>
      </c>
      <c r="S19" s="127">
        <v>3</v>
      </c>
      <c r="T19" s="127" t="s">
        <v>571</v>
      </c>
      <c r="U19" s="127">
        <v>1</v>
      </c>
      <c r="V19" s="127" t="s">
        <v>571</v>
      </c>
      <c r="W19" s="127"/>
      <c r="X19" s="127" t="s">
        <v>579</v>
      </c>
      <c r="Y19" s="127">
        <v>0</v>
      </c>
      <c r="Z19" s="127" t="s">
        <v>579</v>
      </c>
      <c r="AA19" s="141"/>
      <c r="AB19" s="131" t="s">
        <v>677</v>
      </c>
      <c r="AC19" s="120"/>
      <c r="AD19" s="127" t="s">
        <v>579</v>
      </c>
      <c r="AE19" s="127" t="s">
        <v>435</v>
      </c>
      <c r="AF19" s="127" t="s">
        <v>435</v>
      </c>
      <c r="AG19" s="127" t="s">
        <v>579</v>
      </c>
      <c r="AH19" s="127" t="s">
        <v>435</v>
      </c>
      <c r="AI19" s="127" t="s">
        <v>435</v>
      </c>
      <c r="AJ19" s="127" t="s">
        <v>579</v>
      </c>
      <c r="AK19" s="127" t="s">
        <v>579</v>
      </c>
      <c r="AL19" s="127" t="s">
        <v>571</v>
      </c>
      <c r="AM19" s="127" t="s">
        <v>571</v>
      </c>
      <c r="AN19" s="127" t="s">
        <v>571</v>
      </c>
      <c r="AO19" s="127" t="s">
        <v>579</v>
      </c>
      <c r="AP19" s="127" t="s">
        <v>579</v>
      </c>
      <c r="AQ19" s="127"/>
      <c r="AR19" s="133"/>
      <c r="AS19" s="125"/>
    </row>
    <row r="20" spans="1:45" x14ac:dyDescent="0.25">
      <c r="A20" s="123" t="s">
        <v>15</v>
      </c>
      <c r="B20" s="136" t="s">
        <v>678</v>
      </c>
      <c r="C20" s="140" t="s">
        <v>510</v>
      </c>
      <c r="D20" s="126" t="s">
        <v>579</v>
      </c>
      <c r="E20" s="126">
        <v>312</v>
      </c>
      <c r="F20" s="126">
        <v>90</v>
      </c>
      <c r="G20" s="129">
        <v>1939</v>
      </c>
      <c r="H20" s="127" t="s">
        <v>571</v>
      </c>
      <c r="I20" s="128" t="s">
        <v>573</v>
      </c>
      <c r="J20" s="128" t="s">
        <v>575</v>
      </c>
      <c r="K20" s="128" t="s">
        <v>575</v>
      </c>
      <c r="L20" s="129" t="s">
        <v>590</v>
      </c>
      <c r="M20" s="129">
        <v>1</v>
      </c>
      <c r="N20" s="128" t="s">
        <v>591</v>
      </c>
      <c r="O20" s="127" t="s">
        <v>571</v>
      </c>
      <c r="P20" s="127" t="s">
        <v>579</v>
      </c>
      <c r="Q20" s="130" t="s">
        <v>435</v>
      </c>
      <c r="R20" s="127" t="s">
        <v>571</v>
      </c>
      <c r="S20" s="127">
        <v>2</v>
      </c>
      <c r="T20" s="127" t="s">
        <v>571</v>
      </c>
      <c r="U20" s="127">
        <v>1</v>
      </c>
      <c r="V20" s="127" t="s">
        <v>579</v>
      </c>
      <c r="W20" s="127">
        <v>0</v>
      </c>
      <c r="X20" s="127" t="s">
        <v>579</v>
      </c>
      <c r="Y20" s="127">
        <v>0</v>
      </c>
      <c r="Z20" s="127" t="s">
        <v>579</v>
      </c>
      <c r="AA20" s="141"/>
      <c r="AB20" s="131" t="s">
        <v>677</v>
      </c>
      <c r="AC20" s="120"/>
      <c r="AD20" s="127" t="s">
        <v>579</v>
      </c>
      <c r="AE20" s="127" t="s">
        <v>435</v>
      </c>
      <c r="AF20" s="127" t="s">
        <v>435</v>
      </c>
      <c r="AG20" s="127" t="s">
        <v>579</v>
      </c>
      <c r="AH20" s="127" t="s">
        <v>435</v>
      </c>
      <c r="AI20" s="127" t="s">
        <v>435</v>
      </c>
      <c r="AJ20" s="127" t="s">
        <v>579</v>
      </c>
      <c r="AK20" s="127" t="s">
        <v>579</v>
      </c>
      <c r="AL20" s="127" t="s">
        <v>571</v>
      </c>
      <c r="AM20" s="127" t="s">
        <v>571</v>
      </c>
      <c r="AN20" s="127" t="s">
        <v>571</v>
      </c>
      <c r="AO20" s="127" t="s">
        <v>579</v>
      </c>
      <c r="AP20" s="127" t="s">
        <v>579</v>
      </c>
      <c r="AQ20" s="127"/>
      <c r="AR20" s="133"/>
      <c r="AS20" s="125" t="s">
        <v>679</v>
      </c>
    </row>
    <row r="21" spans="1:45" s="122" customFormat="1" ht="14.25" x14ac:dyDescent="0.2">
      <c r="A21" s="123" t="s">
        <v>15</v>
      </c>
      <c r="B21" s="136" t="s">
        <v>680</v>
      </c>
      <c r="C21" s="140" t="s">
        <v>510</v>
      </c>
      <c r="D21" s="126" t="s">
        <v>579</v>
      </c>
      <c r="E21" s="126">
        <v>154</v>
      </c>
      <c r="F21" s="126">
        <v>22</v>
      </c>
      <c r="G21" s="129">
        <v>1939</v>
      </c>
      <c r="H21" s="127" t="s">
        <v>459</v>
      </c>
      <c r="I21" s="128" t="s">
        <v>681</v>
      </c>
      <c r="J21" s="128" t="s">
        <v>575</v>
      </c>
      <c r="K21" s="128" t="s">
        <v>575</v>
      </c>
      <c r="L21" s="129" t="s">
        <v>590</v>
      </c>
      <c r="M21" s="129">
        <v>0</v>
      </c>
      <c r="N21" s="128" t="s">
        <v>591</v>
      </c>
      <c r="O21" s="127" t="s">
        <v>459</v>
      </c>
      <c r="P21" s="127" t="s">
        <v>415</v>
      </c>
      <c r="Q21" s="130" t="s">
        <v>435</v>
      </c>
      <c r="R21" s="127" t="s">
        <v>571</v>
      </c>
      <c r="S21" s="127">
        <v>1</v>
      </c>
      <c r="T21" s="127" t="s">
        <v>571</v>
      </c>
      <c r="U21" s="127">
        <v>1</v>
      </c>
      <c r="V21" s="127" t="s">
        <v>579</v>
      </c>
      <c r="W21" s="127">
        <v>0</v>
      </c>
      <c r="X21" s="127" t="s">
        <v>579</v>
      </c>
      <c r="Y21" s="127">
        <v>0</v>
      </c>
      <c r="Z21" s="127" t="s">
        <v>579</v>
      </c>
      <c r="AA21" s="141"/>
      <c r="AB21" s="131" t="s">
        <v>677</v>
      </c>
      <c r="AC21" s="144"/>
      <c r="AD21" s="127" t="s">
        <v>579</v>
      </c>
      <c r="AE21" s="127" t="s">
        <v>435</v>
      </c>
      <c r="AF21" s="127" t="s">
        <v>435</v>
      </c>
      <c r="AG21" s="127" t="s">
        <v>579</v>
      </c>
      <c r="AH21" s="127" t="s">
        <v>435</v>
      </c>
      <c r="AI21" s="127" t="s">
        <v>435</v>
      </c>
      <c r="AJ21" s="127" t="s">
        <v>579</v>
      </c>
      <c r="AK21" s="127" t="s">
        <v>579</v>
      </c>
      <c r="AL21" s="127" t="s">
        <v>571</v>
      </c>
      <c r="AM21" s="127" t="s">
        <v>571</v>
      </c>
      <c r="AN21" s="127" t="s">
        <v>571</v>
      </c>
      <c r="AO21" s="127" t="s">
        <v>579</v>
      </c>
      <c r="AP21" s="127" t="s">
        <v>579</v>
      </c>
      <c r="AQ21" s="145"/>
      <c r="AR21" s="133"/>
      <c r="AS21" s="125"/>
    </row>
    <row r="22" spans="1:45" ht="22.5" x14ac:dyDescent="0.25">
      <c r="A22" s="123" t="s">
        <v>16</v>
      </c>
      <c r="B22" s="136" t="s">
        <v>569</v>
      </c>
      <c r="C22" s="124" t="s">
        <v>682</v>
      </c>
      <c r="D22" s="126" t="s">
        <v>579</v>
      </c>
      <c r="E22" s="126"/>
      <c r="F22" s="126">
        <v>1322</v>
      </c>
      <c r="G22" s="126">
        <v>1912</v>
      </c>
      <c r="H22" s="127" t="s">
        <v>571</v>
      </c>
      <c r="I22" s="128" t="s">
        <v>573</v>
      </c>
      <c r="J22" s="128" t="s">
        <v>683</v>
      </c>
      <c r="K22" s="128" t="s">
        <v>684</v>
      </c>
      <c r="L22" s="128" t="s">
        <v>576</v>
      </c>
      <c r="M22" s="129">
        <v>4</v>
      </c>
      <c r="N22" s="128"/>
      <c r="O22" s="127" t="s">
        <v>571</v>
      </c>
      <c r="P22" s="127"/>
      <c r="Q22" s="130"/>
      <c r="R22" s="127" t="s">
        <v>571</v>
      </c>
      <c r="S22" s="127">
        <v>4</v>
      </c>
      <c r="T22" s="127" t="s">
        <v>579</v>
      </c>
      <c r="U22" s="127">
        <v>0</v>
      </c>
      <c r="V22" s="127" t="s">
        <v>571</v>
      </c>
      <c r="W22" s="127">
        <v>4</v>
      </c>
      <c r="X22" s="127" t="s">
        <v>571</v>
      </c>
      <c r="Y22" s="127">
        <v>3</v>
      </c>
      <c r="Z22" s="127" t="s">
        <v>579</v>
      </c>
      <c r="AA22" s="127"/>
      <c r="AB22" s="146">
        <v>2</v>
      </c>
      <c r="AC22" s="120"/>
      <c r="AD22" s="127" t="s">
        <v>579</v>
      </c>
      <c r="AE22" s="127" t="s">
        <v>435</v>
      </c>
      <c r="AF22" s="127" t="s">
        <v>435</v>
      </c>
      <c r="AG22" s="127" t="s">
        <v>579</v>
      </c>
      <c r="AH22" s="127" t="s">
        <v>435</v>
      </c>
      <c r="AI22" s="127" t="s">
        <v>435</v>
      </c>
      <c r="AJ22" s="127" t="s">
        <v>579</v>
      </c>
      <c r="AK22" s="127" t="s">
        <v>579</v>
      </c>
      <c r="AL22" s="127" t="s">
        <v>571</v>
      </c>
      <c r="AM22" s="127" t="s">
        <v>571</v>
      </c>
      <c r="AN22" s="127" t="s">
        <v>571</v>
      </c>
      <c r="AO22" s="127" t="s">
        <v>579</v>
      </c>
      <c r="AP22" s="127" t="s">
        <v>579</v>
      </c>
      <c r="AQ22" s="127"/>
      <c r="AR22" s="133"/>
      <c r="AS22" s="134"/>
    </row>
    <row r="23" spans="1:45" ht="22.5" x14ac:dyDescent="0.25">
      <c r="A23" s="123" t="s">
        <v>16</v>
      </c>
      <c r="B23" s="136" t="s">
        <v>627</v>
      </c>
      <c r="C23" s="124" t="s">
        <v>682</v>
      </c>
      <c r="D23" s="126" t="s">
        <v>579</v>
      </c>
      <c r="E23" s="126"/>
      <c r="F23" s="126">
        <v>1084.06</v>
      </c>
      <c r="G23" s="126">
        <v>1995</v>
      </c>
      <c r="H23" s="127" t="s">
        <v>571</v>
      </c>
      <c r="I23" s="128" t="s">
        <v>685</v>
      </c>
      <c r="J23" s="128" t="s">
        <v>629</v>
      </c>
      <c r="K23" s="128" t="s">
        <v>686</v>
      </c>
      <c r="L23" s="128" t="s">
        <v>687</v>
      </c>
      <c r="M23" s="129">
        <v>4</v>
      </c>
      <c r="N23" s="128"/>
      <c r="O23" s="127" t="s">
        <v>571</v>
      </c>
      <c r="P23" s="127"/>
      <c r="Q23" s="130"/>
      <c r="R23" s="127" t="s">
        <v>571</v>
      </c>
      <c r="S23" s="127">
        <v>3</v>
      </c>
      <c r="T23" s="127" t="s">
        <v>571</v>
      </c>
      <c r="U23" s="127">
        <v>1</v>
      </c>
      <c r="V23" s="127" t="s">
        <v>571</v>
      </c>
      <c r="W23" s="127">
        <v>4</v>
      </c>
      <c r="X23" s="127" t="s">
        <v>579</v>
      </c>
      <c r="Y23" s="127">
        <v>0</v>
      </c>
      <c r="Z23" s="127" t="s">
        <v>579</v>
      </c>
      <c r="AA23" s="127"/>
      <c r="AB23" s="146">
        <v>2</v>
      </c>
      <c r="AC23" s="120"/>
      <c r="AD23" s="127" t="s">
        <v>579</v>
      </c>
      <c r="AE23" s="127" t="s">
        <v>435</v>
      </c>
      <c r="AF23" s="127" t="s">
        <v>435</v>
      </c>
      <c r="AG23" s="127" t="s">
        <v>579</v>
      </c>
      <c r="AH23" s="127" t="s">
        <v>435</v>
      </c>
      <c r="AI23" s="127" t="s">
        <v>435</v>
      </c>
      <c r="AJ23" s="127" t="s">
        <v>571</v>
      </c>
      <c r="AK23" s="127" t="s">
        <v>571</v>
      </c>
      <c r="AL23" s="127" t="s">
        <v>571</v>
      </c>
      <c r="AM23" s="127" t="s">
        <v>571</v>
      </c>
      <c r="AN23" s="127" t="s">
        <v>579</v>
      </c>
      <c r="AO23" s="127" t="s">
        <v>582</v>
      </c>
      <c r="AP23" s="127"/>
      <c r="AQ23" s="127"/>
      <c r="AR23" s="133"/>
      <c r="AS23" s="134"/>
    </row>
    <row r="24" spans="1:45" ht="22.5" x14ac:dyDescent="0.25">
      <c r="A24" s="123" t="s">
        <v>16</v>
      </c>
      <c r="B24" s="136" t="s">
        <v>688</v>
      </c>
      <c r="C24" s="124" t="s">
        <v>682</v>
      </c>
      <c r="D24" s="126" t="s">
        <v>579</v>
      </c>
      <c r="E24" s="126"/>
      <c r="F24" s="126">
        <v>212.06</v>
      </c>
      <c r="G24" s="126">
        <v>1974</v>
      </c>
      <c r="H24" s="127" t="s">
        <v>571</v>
      </c>
      <c r="I24" s="128" t="s">
        <v>573</v>
      </c>
      <c r="J24" s="128" t="s">
        <v>575</v>
      </c>
      <c r="K24" s="128" t="s">
        <v>684</v>
      </c>
      <c r="L24" s="128" t="s">
        <v>590</v>
      </c>
      <c r="M24" s="129">
        <v>3</v>
      </c>
      <c r="N24" s="128"/>
      <c r="O24" s="127" t="s">
        <v>571</v>
      </c>
      <c r="P24" s="127"/>
      <c r="Q24" s="130"/>
      <c r="R24" s="127" t="s">
        <v>571</v>
      </c>
      <c r="S24" s="127">
        <v>1</v>
      </c>
      <c r="T24" s="127" t="s">
        <v>579</v>
      </c>
      <c r="U24" s="127">
        <v>0</v>
      </c>
      <c r="V24" s="127" t="s">
        <v>579</v>
      </c>
      <c r="W24" s="127">
        <v>0</v>
      </c>
      <c r="X24" s="127" t="s">
        <v>579</v>
      </c>
      <c r="Y24" s="127">
        <v>0</v>
      </c>
      <c r="Z24" s="127" t="s">
        <v>579</v>
      </c>
      <c r="AA24" s="127"/>
      <c r="AB24" s="146">
        <v>2</v>
      </c>
      <c r="AC24" s="120"/>
      <c r="AD24" s="127" t="s">
        <v>579</v>
      </c>
      <c r="AE24" s="127" t="s">
        <v>435</v>
      </c>
      <c r="AF24" s="127" t="s">
        <v>435</v>
      </c>
      <c r="AG24" s="127" t="s">
        <v>579</v>
      </c>
      <c r="AH24" s="127" t="s">
        <v>435</v>
      </c>
      <c r="AI24" s="127" t="s">
        <v>435</v>
      </c>
      <c r="AJ24" s="127" t="s">
        <v>579</v>
      </c>
      <c r="AK24" s="127" t="s">
        <v>579</v>
      </c>
      <c r="AL24" s="127" t="s">
        <v>689</v>
      </c>
      <c r="AM24" s="127" t="s">
        <v>571</v>
      </c>
      <c r="AN24" s="127" t="s">
        <v>579</v>
      </c>
      <c r="AO24" s="127"/>
      <c r="AP24" s="127"/>
      <c r="AQ24" s="127"/>
      <c r="AR24" s="133"/>
      <c r="AS24" s="134"/>
    </row>
    <row r="25" spans="1:45" ht="90.75" x14ac:dyDescent="0.25">
      <c r="A25" s="123" t="s">
        <v>690</v>
      </c>
      <c r="B25" s="136" t="s">
        <v>569</v>
      </c>
      <c r="C25" s="147" t="s">
        <v>691</v>
      </c>
      <c r="D25" s="148" t="s">
        <v>692</v>
      </c>
      <c r="E25" s="131"/>
      <c r="F25" s="149"/>
      <c r="G25" s="150" t="s">
        <v>693</v>
      </c>
      <c r="H25" s="151" t="s">
        <v>571</v>
      </c>
      <c r="I25" s="152" t="s">
        <v>694</v>
      </c>
      <c r="J25" s="152" t="s">
        <v>695</v>
      </c>
      <c r="K25" s="152" t="s">
        <v>696</v>
      </c>
      <c r="L25" s="152" t="s">
        <v>576</v>
      </c>
      <c r="M25" s="153">
        <v>4</v>
      </c>
      <c r="N25" s="152" t="s">
        <v>697</v>
      </c>
      <c r="O25" s="151" t="s">
        <v>571</v>
      </c>
      <c r="P25" s="151" t="s">
        <v>571</v>
      </c>
      <c r="Q25" s="154" t="s">
        <v>698</v>
      </c>
      <c r="R25" s="155" t="s">
        <v>571</v>
      </c>
      <c r="S25" s="156">
        <v>15</v>
      </c>
      <c r="T25" s="156" t="s">
        <v>579</v>
      </c>
      <c r="U25" s="127">
        <v>0</v>
      </c>
      <c r="V25" s="127" t="s">
        <v>571</v>
      </c>
      <c r="W25" s="127">
        <v>5</v>
      </c>
      <c r="X25" s="127" t="s">
        <v>579</v>
      </c>
      <c r="Y25" s="127">
        <v>0</v>
      </c>
      <c r="Z25" s="156" t="s">
        <v>579</v>
      </c>
      <c r="AA25" s="156" t="s">
        <v>699</v>
      </c>
      <c r="AB25" s="157" t="s">
        <v>700</v>
      </c>
      <c r="AC25" s="120"/>
      <c r="AD25" s="156" t="s">
        <v>571</v>
      </c>
      <c r="AE25" s="156" t="s">
        <v>701</v>
      </c>
      <c r="AF25" s="156"/>
      <c r="AG25" s="156" t="s">
        <v>579</v>
      </c>
      <c r="AH25" s="127" t="s">
        <v>435</v>
      </c>
      <c r="AI25" s="127" t="s">
        <v>435</v>
      </c>
      <c r="AJ25" s="156" t="s">
        <v>579</v>
      </c>
      <c r="AK25" s="156" t="s">
        <v>579</v>
      </c>
      <c r="AL25" s="156" t="s">
        <v>579</v>
      </c>
      <c r="AM25" s="156" t="s">
        <v>579</v>
      </c>
      <c r="AN25" s="156" t="s">
        <v>579</v>
      </c>
      <c r="AO25" s="156" t="s">
        <v>580</v>
      </c>
      <c r="AP25" s="156" t="s">
        <v>580</v>
      </c>
      <c r="AQ25" s="156" t="s">
        <v>580</v>
      </c>
      <c r="AR25" s="151" t="s">
        <v>580</v>
      </c>
      <c r="AS25" s="125" t="s">
        <v>702</v>
      </c>
    </row>
    <row r="26" spans="1:45" ht="45" x14ac:dyDescent="0.25">
      <c r="A26" s="123" t="s">
        <v>690</v>
      </c>
      <c r="B26" s="136" t="s">
        <v>627</v>
      </c>
      <c r="C26" s="158" t="s">
        <v>703</v>
      </c>
      <c r="D26" s="131" t="s">
        <v>579</v>
      </c>
      <c r="E26" s="131"/>
      <c r="F26" s="131"/>
      <c r="G26" s="159"/>
      <c r="H26" s="127" t="s">
        <v>571</v>
      </c>
      <c r="I26" s="159" t="s">
        <v>704</v>
      </c>
      <c r="J26" s="159" t="s">
        <v>705</v>
      </c>
      <c r="K26" s="159" t="s">
        <v>696</v>
      </c>
      <c r="L26" s="159" t="s">
        <v>576</v>
      </c>
      <c r="M26" s="129">
        <v>3</v>
      </c>
      <c r="N26" s="159" t="s">
        <v>697</v>
      </c>
      <c r="O26" s="160" t="s">
        <v>571</v>
      </c>
      <c r="P26" s="127" t="s">
        <v>579</v>
      </c>
      <c r="Q26" s="161" t="s">
        <v>435</v>
      </c>
      <c r="R26" s="160" t="s">
        <v>571</v>
      </c>
      <c r="S26" s="160">
        <v>4</v>
      </c>
      <c r="T26" s="160" t="s">
        <v>579</v>
      </c>
      <c r="U26" s="162">
        <v>0</v>
      </c>
      <c r="V26" s="160" t="s">
        <v>579</v>
      </c>
      <c r="W26" s="160">
        <v>0</v>
      </c>
      <c r="X26" s="160" t="s">
        <v>579</v>
      </c>
      <c r="Y26" s="162">
        <v>0</v>
      </c>
      <c r="Z26" s="160" t="s">
        <v>579</v>
      </c>
      <c r="AA26" s="160" t="s">
        <v>579</v>
      </c>
      <c r="AB26" s="163" t="s">
        <v>700</v>
      </c>
      <c r="AC26" s="120"/>
      <c r="AD26" s="164" t="s">
        <v>571</v>
      </c>
      <c r="AE26" s="164" t="s">
        <v>701</v>
      </c>
      <c r="AF26" s="164"/>
      <c r="AG26" s="164" t="s">
        <v>579</v>
      </c>
      <c r="AH26" s="127" t="s">
        <v>435</v>
      </c>
      <c r="AI26" s="127" t="s">
        <v>435</v>
      </c>
      <c r="AJ26" s="164" t="s">
        <v>579</v>
      </c>
      <c r="AK26" s="164" t="s">
        <v>579</v>
      </c>
      <c r="AL26" s="164" t="s">
        <v>579</v>
      </c>
      <c r="AM26" s="164" t="s">
        <v>579</v>
      </c>
      <c r="AN26" s="164" t="s">
        <v>579</v>
      </c>
      <c r="AO26" s="164" t="s">
        <v>580</v>
      </c>
      <c r="AP26" s="164" t="s">
        <v>580</v>
      </c>
      <c r="AQ26" s="164" t="s">
        <v>580</v>
      </c>
      <c r="AR26" s="160" t="s">
        <v>580</v>
      </c>
      <c r="AS26" s="125" t="s">
        <v>706</v>
      </c>
    </row>
    <row r="27" spans="1:45" ht="157.5" x14ac:dyDescent="0.25">
      <c r="A27" s="123" t="s">
        <v>690</v>
      </c>
      <c r="B27" s="136" t="s">
        <v>688</v>
      </c>
      <c r="C27" s="165" t="s">
        <v>707</v>
      </c>
      <c r="D27" s="131" t="s">
        <v>579</v>
      </c>
      <c r="E27" s="131"/>
      <c r="F27" s="131"/>
      <c r="G27" s="166"/>
      <c r="H27" s="127" t="s">
        <v>571</v>
      </c>
      <c r="I27" s="167" t="s">
        <v>573</v>
      </c>
      <c r="J27" s="167" t="s">
        <v>708</v>
      </c>
      <c r="K27" s="167" t="s">
        <v>575</v>
      </c>
      <c r="L27" s="167" t="s">
        <v>590</v>
      </c>
      <c r="M27" s="168">
        <v>2</v>
      </c>
      <c r="N27" s="167" t="s">
        <v>697</v>
      </c>
      <c r="O27" s="164" t="s">
        <v>571</v>
      </c>
      <c r="P27" s="164" t="s">
        <v>571</v>
      </c>
      <c r="Q27" s="169" t="s">
        <v>709</v>
      </c>
      <c r="R27" s="160" t="s">
        <v>571</v>
      </c>
      <c r="S27" s="164">
        <v>1</v>
      </c>
      <c r="T27" s="160" t="s">
        <v>579</v>
      </c>
      <c r="U27" s="170">
        <v>0</v>
      </c>
      <c r="V27" s="164" t="s">
        <v>571</v>
      </c>
      <c r="W27" s="164">
        <v>1</v>
      </c>
      <c r="X27" s="164" t="s">
        <v>579</v>
      </c>
      <c r="Y27" s="170">
        <v>0</v>
      </c>
      <c r="Z27" s="164" t="s">
        <v>579</v>
      </c>
      <c r="AA27" s="164" t="s">
        <v>580</v>
      </c>
      <c r="AB27" s="171" t="s">
        <v>595</v>
      </c>
      <c r="AC27" s="120"/>
      <c r="AD27" s="164" t="s">
        <v>579</v>
      </c>
      <c r="AE27" s="127" t="s">
        <v>435</v>
      </c>
      <c r="AF27" s="127" t="s">
        <v>435</v>
      </c>
      <c r="AG27" s="164" t="s">
        <v>579</v>
      </c>
      <c r="AH27" s="127" t="s">
        <v>435</v>
      </c>
      <c r="AI27" s="127" t="s">
        <v>435</v>
      </c>
      <c r="AJ27" s="164" t="s">
        <v>579</v>
      </c>
      <c r="AK27" s="164" t="s">
        <v>579</v>
      </c>
      <c r="AL27" s="164" t="s">
        <v>579</v>
      </c>
      <c r="AM27" s="164" t="s">
        <v>579</v>
      </c>
      <c r="AN27" s="164" t="s">
        <v>579</v>
      </c>
      <c r="AO27" s="164" t="s">
        <v>580</v>
      </c>
      <c r="AP27" s="164" t="s">
        <v>580</v>
      </c>
      <c r="AQ27" s="164" t="s">
        <v>580</v>
      </c>
      <c r="AR27" s="160" t="s">
        <v>580</v>
      </c>
      <c r="AS27" s="125" t="s">
        <v>710</v>
      </c>
    </row>
    <row r="28" spans="1:45" ht="45" x14ac:dyDescent="0.25">
      <c r="A28" s="123" t="s">
        <v>690</v>
      </c>
      <c r="B28" s="136" t="s">
        <v>672</v>
      </c>
      <c r="C28" s="165" t="s">
        <v>711</v>
      </c>
      <c r="D28" s="131" t="s">
        <v>579</v>
      </c>
      <c r="E28" s="131"/>
      <c r="F28" s="131"/>
      <c r="G28" s="166"/>
      <c r="H28" s="127" t="s">
        <v>571</v>
      </c>
      <c r="I28" s="167" t="s">
        <v>573</v>
      </c>
      <c r="J28" s="167" t="s">
        <v>589</v>
      </c>
      <c r="K28" s="167" t="s">
        <v>712</v>
      </c>
      <c r="L28" s="167" t="s">
        <v>590</v>
      </c>
      <c r="M28" s="168">
        <v>1</v>
      </c>
      <c r="N28" s="167" t="s">
        <v>697</v>
      </c>
      <c r="O28" s="164" t="s">
        <v>571</v>
      </c>
      <c r="P28" s="164" t="s">
        <v>571</v>
      </c>
      <c r="Q28" s="169" t="s">
        <v>713</v>
      </c>
      <c r="R28" s="160" t="s">
        <v>571</v>
      </c>
      <c r="S28" s="164">
        <v>2</v>
      </c>
      <c r="T28" s="160" t="s">
        <v>579</v>
      </c>
      <c r="U28" s="170">
        <v>0</v>
      </c>
      <c r="V28" s="164" t="s">
        <v>579</v>
      </c>
      <c r="W28" s="170">
        <v>0</v>
      </c>
      <c r="X28" s="164" t="s">
        <v>579</v>
      </c>
      <c r="Y28" s="170">
        <v>0</v>
      </c>
      <c r="Z28" s="164" t="s">
        <v>579</v>
      </c>
      <c r="AA28" s="164" t="s">
        <v>580</v>
      </c>
      <c r="AB28" s="171" t="s">
        <v>613</v>
      </c>
      <c r="AC28" s="120"/>
      <c r="AD28" s="164" t="s">
        <v>579</v>
      </c>
      <c r="AE28" s="127" t="s">
        <v>435</v>
      </c>
      <c r="AF28" s="127" t="s">
        <v>435</v>
      </c>
      <c r="AG28" s="164" t="s">
        <v>571</v>
      </c>
      <c r="AH28" s="164"/>
      <c r="AI28" s="164"/>
      <c r="AJ28" s="164" t="s">
        <v>579</v>
      </c>
      <c r="AK28" s="164" t="s">
        <v>579</v>
      </c>
      <c r="AL28" s="164" t="s">
        <v>579</v>
      </c>
      <c r="AM28" s="164" t="s">
        <v>579</v>
      </c>
      <c r="AN28" s="164" t="s">
        <v>579</v>
      </c>
      <c r="AO28" s="164" t="s">
        <v>580</v>
      </c>
      <c r="AP28" s="164" t="s">
        <v>580</v>
      </c>
      <c r="AQ28" s="164" t="s">
        <v>580</v>
      </c>
      <c r="AR28" s="160" t="s">
        <v>580</v>
      </c>
      <c r="AS28" s="130" t="s">
        <v>435</v>
      </c>
    </row>
    <row r="29" spans="1:45" ht="180" x14ac:dyDescent="0.25">
      <c r="A29" s="123" t="s">
        <v>690</v>
      </c>
      <c r="B29" s="136" t="s">
        <v>675</v>
      </c>
      <c r="C29" s="172" t="s">
        <v>714</v>
      </c>
      <c r="D29" s="131" t="s">
        <v>579</v>
      </c>
      <c r="E29" s="131"/>
      <c r="F29" s="131"/>
      <c r="G29" s="166"/>
      <c r="H29" s="127" t="s">
        <v>571</v>
      </c>
      <c r="I29" s="167" t="s">
        <v>715</v>
      </c>
      <c r="J29" s="167" t="s">
        <v>716</v>
      </c>
      <c r="K29" s="167" t="s">
        <v>717</v>
      </c>
      <c r="L29" s="167" t="s">
        <v>590</v>
      </c>
      <c r="M29" s="168">
        <v>6</v>
      </c>
      <c r="N29" s="167" t="s">
        <v>697</v>
      </c>
      <c r="O29" s="164" t="s">
        <v>571</v>
      </c>
      <c r="P29" s="164" t="s">
        <v>571</v>
      </c>
      <c r="Q29" s="169" t="s">
        <v>718</v>
      </c>
      <c r="R29" s="164" t="s">
        <v>579</v>
      </c>
      <c r="S29" s="170"/>
      <c r="T29" s="164" t="s">
        <v>579</v>
      </c>
      <c r="U29" s="170">
        <v>0</v>
      </c>
      <c r="V29" s="164" t="s">
        <v>579</v>
      </c>
      <c r="W29" s="170">
        <v>0</v>
      </c>
      <c r="X29" s="164" t="s">
        <v>579</v>
      </c>
      <c r="Y29" s="170">
        <v>0</v>
      </c>
      <c r="Z29" s="164" t="s">
        <v>579</v>
      </c>
      <c r="AA29" s="164" t="s">
        <v>580</v>
      </c>
      <c r="AB29" s="171" t="s">
        <v>613</v>
      </c>
      <c r="AC29" s="120"/>
      <c r="AD29" s="164" t="s">
        <v>579</v>
      </c>
      <c r="AE29" s="127" t="s">
        <v>435</v>
      </c>
      <c r="AF29" s="127" t="s">
        <v>435</v>
      </c>
      <c r="AG29" s="164" t="s">
        <v>579</v>
      </c>
      <c r="AH29" s="127" t="s">
        <v>435</v>
      </c>
      <c r="AI29" s="127" t="s">
        <v>435</v>
      </c>
      <c r="AJ29" s="164" t="s">
        <v>579</v>
      </c>
      <c r="AK29" s="164" t="s">
        <v>579</v>
      </c>
      <c r="AL29" s="164" t="s">
        <v>579</v>
      </c>
      <c r="AM29" s="164" t="s">
        <v>579</v>
      </c>
      <c r="AN29" s="164" t="s">
        <v>579</v>
      </c>
      <c r="AO29" s="164" t="s">
        <v>580</v>
      </c>
      <c r="AP29" s="164" t="s">
        <v>580</v>
      </c>
      <c r="AQ29" s="164" t="s">
        <v>580</v>
      </c>
      <c r="AR29" s="160" t="s">
        <v>580</v>
      </c>
      <c r="AS29" s="130" t="s">
        <v>435</v>
      </c>
    </row>
    <row r="30" spans="1:45" ht="213.75" x14ac:dyDescent="0.25">
      <c r="A30" s="123" t="s">
        <v>690</v>
      </c>
      <c r="B30" s="136" t="s">
        <v>678</v>
      </c>
      <c r="C30" s="124" t="s">
        <v>719</v>
      </c>
      <c r="D30" s="131" t="s">
        <v>571</v>
      </c>
      <c r="E30" s="131"/>
      <c r="F30" s="131"/>
      <c r="G30" s="128" t="s">
        <v>720</v>
      </c>
      <c r="H30" s="127" t="s">
        <v>571</v>
      </c>
      <c r="I30" s="128" t="s">
        <v>721</v>
      </c>
      <c r="J30" s="128" t="s">
        <v>722</v>
      </c>
      <c r="K30" s="128" t="s">
        <v>723</v>
      </c>
      <c r="L30" s="128" t="s">
        <v>724</v>
      </c>
      <c r="M30" s="129" t="s">
        <v>725</v>
      </c>
      <c r="N30" s="128" t="s">
        <v>726</v>
      </c>
      <c r="O30" s="127" t="s">
        <v>571</v>
      </c>
      <c r="P30" s="127" t="s">
        <v>579</v>
      </c>
      <c r="Q30" s="130" t="s">
        <v>435</v>
      </c>
      <c r="R30" s="127" t="s">
        <v>459</v>
      </c>
      <c r="S30" s="127">
        <v>6</v>
      </c>
      <c r="T30" s="127" t="s">
        <v>571</v>
      </c>
      <c r="U30" s="127">
        <v>1</v>
      </c>
      <c r="V30" s="127" t="s">
        <v>571</v>
      </c>
      <c r="W30" s="127">
        <v>3</v>
      </c>
      <c r="X30" s="127" t="s">
        <v>579</v>
      </c>
      <c r="Y30" s="127">
        <v>0</v>
      </c>
      <c r="Z30" s="127" t="s">
        <v>579</v>
      </c>
      <c r="AA30" s="127" t="s">
        <v>415</v>
      </c>
      <c r="AB30" s="131" t="s">
        <v>727</v>
      </c>
      <c r="AC30" s="120"/>
      <c r="AD30" s="127" t="s">
        <v>571</v>
      </c>
      <c r="AE30" s="127" t="s">
        <v>728</v>
      </c>
      <c r="AF30" s="127">
        <v>3</v>
      </c>
      <c r="AG30" s="127" t="s">
        <v>579</v>
      </c>
      <c r="AH30" s="127" t="s">
        <v>435</v>
      </c>
      <c r="AI30" s="127" t="s">
        <v>435</v>
      </c>
      <c r="AJ30" s="127" t="s">
        <v>571</v>
      </c>
      <c r="AK30" s="127" t="s">
        <v>571</v>
      </c>
      <c r="AL30" s="127" t="s">
        <v>571</v>
      </c>
      <c r="AM30" s="127" t="s">
        <v>571</v>
      </c>
      <c r="AN30" s="127" t="s">
        <v>579</v>
      </c>
      <c r="AO30" s="127" t="s">
        <v>729</v>
      </c>
      <c r="AP30" s="127" t="s">
        <v>729</v>
      </c>
      <c r="AQ30" s="127" t="s">
        <v>730</v>
      </c>
      <c r="AR30" s="133" t="s">
        <v>730</v>
      </c>
      <c r="AS30" s="130" t="s">
        <v>435</v>
      </c>
    </row>
    <row r="31" spans="1:45" x14ac:dyDescent="0.25">
      <c r="A31" s="123" t="s">
        <v>690</v>
      </c>
      <c r="B31" s="136" t="s">
        <v>680</v>
      </c>
      <c r="C31" s="173" t="s">
        <v>731</v>
      </c>
      <c r="D31" s="174" t="s">
        <v>579</v>
      </c>
      <c r="E31" s="174"/>
      <c r="F31" s="174"/>
      <c r="G31" s="125">
        <v>2011</v>
      </c>
      <c r="H31" s="127" t="s">
        <v>571</v>
      </c>
      <c r="I31" s="128"/>
      <c r="J31" s="128" t="s">
        <v>732</v>
      </c>
      <c r="K31" s="128" t="s">
        <v>575</v>
      </c>
      <c r="L31" s="128" t="s">
        <v>733</v>
      </c>
      <c r="M31" s="129" t="s">
        <v>734</v>
      </c>
      <c r="N31" s="128" t="s">
        <v>591</v>
      </c>
      <c r="O31" s="127" t="s">
        <v>571</v>
      </c>
      <c r="P31" s="127" t="s">
        <v>579</v>
      </c>
      <c r="Q31" s="130" t="s">
        <v>435</v>
      </c>
      <c r="R31" s="175" t="s">
        <v>579</v>
      </c>
      <c r="S31" s="175">
        <v>1</v>
      </c>
      <c r="T31" s="175" t="s">
        <v>579</v>
      </c>
      <c r="U31" s="175">
        <v>0</v>
      </c>
      <c r="V31" s="175" t="s">
        <v>579</v>
      </c>
      <c r="W31" s="175">
        <v>0</v>
      </c>
      <c r="X31" s="175" t="s">
        <v>579</v>
      </c>
      <c r="Y31" s="175">
        <v>0</v>
      </c>
      <c r="Z31" s="175" t="s">
        <v>579</v>
      </c>
      <c r="AA31" s="175" t="s">
        <v>579</v>
      </c>
      <c r="AB31" s="131" t="s">
        <v>735</v>
      </c>
      <c r="AC31" s="120"/>
      <c r="AD31" s="127" t="s">
        <v>579</v>
      </c>
      <c r="AE31" s="127" t="s">
        <v>435</v>
      </c>
      <c r="AF31" s="127" t="s">
        <v>435</v>
      </c>
      <c r="AG31" s="127" t="s">
        <v>579</v>
      </c>
      <c r="AH31" s="127" t="s">
        <v>435</v>
      </c>
      <c r="AI31" s="127" t="s">
        <v>435</v>
      </c>
      <c r="AJ31" s="127" t="s">
        <v>579</v>
      </c>
      <c r="AK31" s="127" t="s">
        <v>579</v>
      </c>
      <c r="AL31" s="127" t="s">
        <v>579</v>
      </c>
      <c r="AM31" s="127" t="s">
        <v>571</v>
      </c>
      <c r="AN31" s="127" t="s">
        <v>579</v>
      </c>
      <c r="AO31" s="127" t="s">
        <v>736</v>
      </c>
      <c r="AP31" s="164" t="s">
        <v>580</v>
      </c>
      <c r="AQ31" s="164" t="s">
        <v>580</v>
      </c>
      <c r="AR31" s="160" t="s">
        <v>580</v>
      </c>
      <c r="AS31" s="130" t="s">
        <v>435</v>
      </c>
    </row>
  </sheetData>
  <mergeCells count="2">
    <mergeCell ref="R1:AB1"/>
    <mergeCell ref="AD1:AR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abSelected="1" workbookViewId="0">
      <selection activeCell="I14" sqref="I14"/>
    </sheetView>
  </sheetViews>
  <sheetFormatPr defaultRowHeight="15" x14ac:dyDescent="0.25"/>
  <cols>
    <col min="1" max="1" width="19.28515625" customWidth="1"/>
    <col min="2" max="2" width="8.28515625" bestFit="1" customWidth="1"/>
    <col min="3" max="3" width="11.85546875" bestFit="1" customWidth="1"/>
    <col min="4" max="4" width="11.7109375" bestFit="1" customWidth="1"/>
    <col min="5" max="5" width="41.5703125" bestFit="1" customWidth="1"/>
    <col min="6" max="6" width="10.42578125" bestFit="1" customWidth="1"/>
  </cols>
  <sheetData>
    <row r="1" spans="1:6" x14ac:dyDescent="0.25">
      <c r="A1" s="178" t="s">
        <v>737</v>
      </c>
      <c r="B1" s="178"/>
      <c r="C1" s="178"/>
      <c r="D1" s="178"/>
      <c r="E1" s="178"/>
      <c r="F1" s="178"/>
    </row>
    <row r="2" spans="1:6" x14ac:dyDescent="0.25">
      <c r="A2" s="179" t="s">
        <v>738</v>
      </c>
      <c r="B2" s="179" t="s">
        <v>739</v>
      </c>
      <c r="C2" s="180" t="s">
        <v>740</v>
      </c>
      <c r="D2" s="180" t="s">
        <v>741</v>
      </c>
      <c r="E2" s="179" t="s">
        <v>742</v>
      </c>
      <c r="F2" s="181" t="s">
        <v>743</v>
      </c>
    </row>
    <row r="3" spans="1:6" x14ac:dyDescent="0.25">
      <c r="A3" s="182" t="s">
        <v>744</v>
      </c>
      <c r="B3" s="182"/>
      <c r="C3" s="182"/>
      <c r="D3" s="182"/>
      <c r="E3" s="182"/>
      <c r="F3" s="182"/>
    </row>
    <row r="4" spans="1:6" x14ac:dyDescent="0.25">
      <c r="A4" s="183" t="s">
        <v>745</v>
      </c>
      <c r="B4" s="184">
        <v>1</v>
      </c>
      <c r="C4" s="185">
        <v>709.59</v>
      </c>
      <c r="D4" s="185">
        <v>0</v>
      </c>
      <c r="E4" s="186" t="s">
        <v>746</v>
      </c>
      <c r="F4" s="187">
        <v>42006</v>
      </c>
    </row>
    <row r="5" spans="1:6" x14ac:dyDescent="0.25">
      <c r="A5" s="188" t="s">
        <v>747</v>
      </c>
      <c r="B5" s="189">
        <v>1</v>
      </c>
      <c r="C5" s="190">
        <v>456.76</v>
      </c>
      <c r="D5" s="185">
        <v>0</v>
      </c>
      <c r="E5" s="191" t="s">
        <v>748</v>
      </c>
      <c r="F5" s="187">
        <v>42009</v>
      </c>
    </row>
    <row r="6" spans="1:6" x14ac:dyDescent="0.25">
      <c r="A6" s="183" t="s">
        <v>745</v>
      </c>
      <c r="B6" s="184">
        <v>1</v>
      </c>
      <c r="C6" s="185">
        <v>1888.89</v>
      </c>
      <c r="D6" s="185">
        <v>0</v>
      </c>
      <c r="E6" s="186" t="s">
        <v>749</v>
      </c>
      <c r="F6" s="187">
        <v>42015</v>
      </c>
    </row>
    <row r="7" spans="1:6" x14ac:dyDescent="0.25">
      <c r="A7" s="188" t="s">
        <v>747</v>
      </c>
      <c r="B7" s="189">
        <v>1</v>
      </c>
      <c r="C7" s="190">
        <v>620.9</v>
      </c>
      <c r="D7" s="185">
        <v>0</v>
      </c>
      <c r="E7" s="191" t="s">
        <v>750</v>
      </c>
      <c r="F7" s="187">
        <v>42020</v>
      </c>
    </row>
    <row r="8" spans="1:6" x14ac:dyDescent="0.25">
      <c r="A8" s="183" t="s">
        <v>745</v>
      </c>
      <c r="B8" s="184">
        <v>1</v>
      </c>
      <c r="C8" s="185">
        <f>300+1200</f>
        <v>1500</v>
      </c>
      <c r="D8" s="185">
        <v>0</v>
      </c>
      <c r="E8" s="186" t="s">
        <v>751</v>
      </c>
      <c r="F8" s="187">
        <v>42076</v>
      </c>
    </row>
    <row r="9" spans="1:6" x14ac:dyDescent="0.25">
      <c r="A9" s="183" t="s">
        <v>745</v>
      </c>
      <c r="B9" s="184">
        <v>1</v>
      </c>
      <c r="C9" s="185">
        <v>630</v>
      </c>
      <c r="D9" s="185">
        <v>0</v>
      </c>
      <c r="E9" s="186" t="s">
        <v>751</v>
      </c>
      <c r="F9" s="187">
        <v>42076</v>
      </c>
    </row>
    <row r="10" spans="1:6" x14ac:dyDescent="0.25">
      <c r="A10" s="183" t="s">
        <v>745</v>
      </c>
      <c r="B10" s="189">
        <v>1</v>
      </c>
      <c r="C10" s="192">
        <v>3997.78</v>
      </c>
      <c r="D10" s="185">
        <v>0</v>
      </c>
      <c r="E10" s="186" t="s">
        <v>749</v>
      </c>
      <c r="F10" s="187">
        <v>42076</v>
      </c>
    </row>
    <row r="11" spans="1:6" x14ac:dyDescent="0.25">
      <c r="A11" s="188" t="s">
        <v>747</v>
      </c>
      <c r="B11" s="189">
        <v>1</v>
      </c>
      <c r="C11" s="190">
        <v>192.48</v>
      </c>
      <c r="D11" s="185">
        <v>0</v>
      </c>
      <c r="E11" s="191" t="s">
        <v>748</v>
      </c>
      <c r="F11" s="187">
        <v>42096</v>
      </c>
    </row>
    <row r="12" spans="1:6" x14ac:dyDescent="0.25">
      <c r="A12" s="183" t="s">
        <v>745</v>
      </c>
      <c r="B12" s="184">
        <v>1</v>
      </c>
      <c r="C12" s="185">
        <v>346</v>
      </c>
      <c r="D12" s="185">
        <v>0</v>
      </c>
      <c r="E12" s="186" t="s">
        <v>751</v>
      </c>
      <c r="F12" s="187">
        <v>42273</v>
      </c>
    </row>
    <row r="13" spans="1:6" x14ac:dyDescent="0.25">
      <c r="A13" s="183" t="s">
        <v>745</v>
      </c>
      <c r="B13" s="184">
        <v>1</v>
      </c>
      <c r="C13" s="185">
        <v>12.49</v>
      </c>
      <c r="D13" s="185">
        <v>0</v>
      </c>
      <c r="E13" s="186" t="s">
        <v>749</v>
      </c>
      <c r="F13" s="187">
        <v>42285</v>
      </c>
    </row>
    <row r="14" spans="1:6" x14ac:dyDescent="0.25">
      <c r="A14" s="188" t="s">
        <v>747</v>
      </c>
      <c r="B14" s="193">
        <v>1</v>
      </c>
      <c r="C14" s="194">
        <v>1033.25</v>
      </c>
      <c r="D14" s="194">
        <v>0</v>
      </c>
      <c r="E14" s="195" t="s">
        <v>752</v>
      </c>
      <c r="F14" s="196">
        <v>42297</v>
      </c>
    </row>
    <row r="15" spans="1:6" x14ac:dyDescent="0.25">
      <c r="A15" s="188" t="s">
        <v>747</v>
      </c>
      <c r="B15" s="189">
        <v>1</v>
      </c>
      <c r="C15" s="190">
        <v>0</v>
      </c>
      <c r="D15" s="185">
        <v>0</v>
      </c>
      <c r="E15" s="191" t="s">
        <v>753</v>
      </c>
      <c r="F15" s="187">
        <v>42318</v>
      </c>
    </row>
    <row r="16" spans="1:6" x14ac:dyDescent="0.25">
      <c r="A16" s="188" t="s">
        <v>747</v>
      </c>
      <c r="B16" s="189">
        <v>1</v>
      </c>
      <c r="C16" s="190">
        <v>1043.98</v>
      </c>
      <c r="D16" s="185">
        <v>0</v>
      </c>
      <c r="E16" s="191" t="s">
        <v>750</v>
      </c>
      <c r="F16" s="187">
        <v>42318</v>
      </c>
    </row>
    <row r="17" spans="1:6" ht="15.75" thickBot="1" x14ac:dyDescent="0.3">
      <c r="A17" s="183" t="s">
        <v>745</v>
      </c>
      <c r="B17" s="184">
        <v>1</v>
      </c>
      <c r="C17" s="185">
        <v>4000</v>
      </c>
      <c r="D17" s="185">
        <v>0</v>
      </c>
      <c r="E17" s="186" t="s">
        <v>754</v>
      </c>
      <c r="F17" s="187">
        <v>42325</v>
      </c>
    </row>
    <row r="18" spans="1:6" ht="15.75" thickBot="1" x14ac:dyDescent="0.3">
      <c r="A18" s="197" t="s">
        <v>755</v>
      </c>
      <c r="B18" s="198">
        <f>SUM(B4:B17)</f>
        <v>14</v>
      </c>
      <c r="C18" s="199">
        <f>SUM(C4:C17)</f>
        <v>16432.12</v>
      </c>
      <c r="D18" s="200">
        <f>SUM(D4:D17)</f>
        <v>0</v>
      </c>
      <c r="E18" s="201"/>
      <c r="F18" s="202"/>
    </row>
    <row r="19" spans="1:6" x14ac:dyDescent="0.25">
      <c r="A19" s="182" t="s">
        <v>756</v>
      </c>
      <c r="B19" s="182"/>
      <c r="C19" s="182"/>
      <c r="D19" s="182"/>
      <c r="E19" s="182"/>
      <c r="F19" s="182"/>
    </row>
    <row r="20" spans="1:6" x14ac:dyDescent="0.25">
      <c r="A20" s="183" t="s">
        <v>745</v>
      </c>
      <c r="B20" s="184">
        <v>1</v>
      </c>
      <c r="C20" s="185">
        <v>300</v>
      </c>
      <c r="D20" s="185">
        <v>0</v>
      </c>
      <c r="E20" s="186" t="s">
        <v>754</v>
      </c>
      <c r="F20" s="187">
        <v>42396</v>
      </c>
    </row>
    <row r="21" spans="1:6" x14ac:dyDescent="0.25">
      <c r="A21" s="183" t="s">
        <v>747</v>
      </c>
      <c r="B21" s="184">
        <v>1</v>
      </c>
      <c r="C21" s="185">
        <v>2283.58</v>
      </c>
      <c r="D21" s="185">
        <v>0</v>
      </c>
      <c r="E21" s="186" t="s">
        <v>752</v>
      </c>
      <c r="F21" s="187">
        <v>42373</v>
      </c>
    </row>
    <row r="22" spans="1:6" x14ac:dyDescent="0.25">
      <c r="A22" s="183" t="s">
        <v>747</v>
      </c>
      <c r="B22" s="184">
        <v>1</v>
      </c>
      <c r="C22" s="185">
        <v>3559.21</v>
      </c>
      <c r="D22" s="185">
        <v>0</v>
      </c>
      <c r="E22" s="186" t="s">
        <v>752</v>
      </c>
      <c r="F22" s="187">
        <v>42562</v>
      </c>
    </row>
    <row r="23" spans="1:6" x14ac:dyDescent="0.25">
      <c r="A23" s="188" t="s">
        <v>747</v>
      </c>
      <c r="B23" s="189">
        <v>1</v>
      </c>
      <c r="C23" s="190">
        <v>500</v>
      </c>
      <c r="D23" s="185">
        <v>0</v>
      </c>
      <c r="E23" s="191" t="s">
        <v>757</v>
      </c>
      <c r="F23" s="187">
        <v>42562</v>
      </c>
    </row>
    <row r="24" spans="1:6" x14ac:dyDescent="0.25">
      <c r="A24" s="188" t="s">
        <v>747</v>
      </c>
      <c r="B24" s="189">
        <v>1</v>
      </c>
      <c r="C24" s="190">
        <v>2381.7399999999998</v>
      </c>
      <c r="D24" s="185">
        <v>0</v>
      </c>
      <c r="E24" s="191" t="s">
        <v>757</v>
      </c>
      <c r="F24" s="187">
        <v>42562</v>
      </c>
    </row>
    <row r="25" spans="1:6" x14ac:dyDescent="0.25">
      <c r="A25" s="188" t="s">
        <v>747</v>
      </c>
      <c r="B25" s="189">
        <v>1</v>
      </c>
      <c r="C25" s="190">
        <v>1029</v>
      </c>
      <c r="D25" s="185">
        <v>0</v>
      </c>
      <c r="E25" s="191" t="s">
        <v>757</v>
      </c>
      <c r="F25" s="187">
        <v>42562</v>
      </c>
    </row>
    <row r="26" spans="1:6" x14ac:dyDescent="0.25">
      <c r="A26" s="188" t="s">
        <v>747</v>
      </c>
      <c r="B26" s="189">
        <v>1</v>
      </c>
      <c r="C26" s="190">
        <v>3845.39</v>
      </c>
      <c r="D26" s="185">
        <v>0</v>
      </c>
      <c r="E26" s="191" t="s">
        <v>757</v>
      </c>
      <c r="F26" s="187">
        <v>42562</v>
      </c>
    </row>
    <row r="27" spans="1:6" x14ac:dyDescent="0.25">
      <c r="A27" s="188" t="s">
        <v>747</v>
      </c>
      <c r="B27" s="189">
        <v>1</v>
      </c>
      <c r="C27" s="190">
        <v>560</v>
      </c>
      <c r="D27" s="185">
        <v>0</v>
      </c>
      <c r="E27" s="191" t="s">
        <v>752</v>
      </c>
      <c r="F27" s="187">
        <v>42562</v>
      </c>
    </row>
    <row r="28" spans="1:6" x14ac:dyDescent="0.25">
      <c r="A28" s="183" t="s">
        <v>745</v>
      </c>
      <c r="B28" s="184">
        <v>1</v>
      </c>
      <c r="C28" s="185">
        <v>4000</v>
      </c>
      <c r="D28" s="185">
        <v>0</v>
      </c>
      <c r="E28" s="186" t="s">
        <v>751</v>
      </c>
      <c r="F28" s="187">
        <v>42594</v>
      </c>
    </row>
    <row r="29" spans="1:6" ht="15.75" thickBot="1" x14ac:dyDescent="0.3">
      <c r="A29" s="183" t="s">
        <v>745</v>
      </c>
      <c r="B29" s="184">
        <v>1</v>
      </c>
      <c r="C29" s="185">
        <v>4300</v>
      </c>
      <c r="D29" s="185">
        <v>0</v>
      </c>
      <c r="E29" s="186" t="s">
        <v>751</v>
      </c>
      <c r="F29" s="187">
        <v>42728</v>
      </c>
    </row>
    <row r="30" spans="1:6" ht="15.75" thickBot="1" x14ac:dyDescent="0.3">
      <c r="A30" s="197" t="s">
        <v>755</v>
      </c>
      <c r="B30" s="198">
        <f>SUM(B20:B29)</f>
        <v>10</v>
      </c>
      <c r="C30" s="199">
        <f>SUM(C20:C29)</f>
        <v>22758.92</v>
      </c>
      <c r="D30" s="200">
        <f>SUM(D20:D29)</f>
        <v>0</v>
      </c>
      <c r="E30" s="203"/>
      <c r="F30" s="187"/>
    </row>
    <row r="31" spans="1:6" x14ac:dyDescent="0.25">
      <c r="A31" s="182" t="s">
        <v>758</v>
      </c>
      <c r="B31" s="182"/>
      <c r="C31" s="182"/>
      <c r="D31" s="182"/>
      <c r="E31" s="182"/>
      <c r="F31" s="182"/>
    </row>
    <row r="32" spans="1:6" x14ac:dyDescent="0.25">
      <c r="A32" s="183" t="s">
        <v>745</v>
      </c>
      <c r="B32" s="189">
        <v>1</v>
      </c>
      <c r="C32" s="204">
        <v>0</v>
      </c>
      <c r="D32" s="205">
        <v>0</v>
      </c>
      <c r="E32" s="191" t="s">
        <v>759</v>
      </c>
      <c r="F32" s="187">
        <v>42746</v>
      </c>
    </row>
    <row r="33" spans="1:6" x14ac:dyDescent="0.25">
      <c r="A33" s="183" t="s">
        <v>745</v>
      </c>
      <c r="B33" s="189">
        <v>1</v>
      </c>
      <c r="C33" s="204">
        <v>0</v>
      </c>
      <c r="D33" s="205">
        <v>0</v>
      </c>
      <c r="E33" s="191" t="s">
        <v>759</v>
      </c>
      <c r="F33" s="187">
        <v>42759</v>
      </c>
    </row>
    <row r="34" spans="1:6" x14ac:dyDescent="0.25">
      <c r="A34" s="183" t="s">
        <v>745</v>
      </c>
      <c r="B34" s="184">
        <v>1</v>
      </c>
      <c r="C34" s="205">
        <v>917.5</v>
      </c>
      <c r="D34" s="205">
        <v>0</v>
      </c>
      <c r="E34" s="186" t="s">
        <v>760</v>
      </c>
      <c r="F34" s="187">
        <v>42837</v>
      </c>
    </row>
    <row r="35" spans="1:6" x14ac:dyDescent="0.25">
      <c r="A35" s="183" t="s">
        <v>745</v>
      </c>
      <c r="B35" s="189">
        <v>1</v>
      </c>
      <c r="C35" s="204">
        <v>0</v>
      </c>
      <c r="D35" s="205">
        <v>0</v>
      </c>
      <c r="E35" s="191" t="s">
        <v>761</v>
      </c>
      <c r="F35" s="187">
        <v>42942</v>
      </c>
    </row>
    <row r="36" spans="1:6" x14ac:dyDescent="0.25">
      <c r="A36" s="183" t="s">
        <v>745</v>
      </c>
      <c r="B36" s="189">
        <v>1</v>
      </c>
      <c r="C36" s="192">
        <v>187</v>
      </c>
      <c r="D36" s="205">
        <v>0</v>
      </c>
      <c r="E36" s="186" t="s">
        <v>749</v>
      </c>
      <c r="F36" s="187">
        <v>42964</v>
      </c>
    </row>
    <row r="37" spans="1:6" x14ac:dyDescent="0.25">
      <c r="A37" s="183" t="s">
        <v>745</v>
      </c>
      <c r="B37" s="189">
        <v>1</v>
      </c>
      <c r="C37" s="192">
        <v>272</v>
      </c>
      <c r="D37" s="205">
        <v>0</v>
      </c>
      <c r="E37" s="186" t="s">
        <v>749</v>
      </c>
      <c r="F37" s="187">
        <v>42969</v>
      </c>
    </row>
    <row r="38" spans="1:6" x14ac:dyDescent="0.25">
      <c r="A38" s="183" t="s">
        <v>745</v>
      </c>
      <c r="B38" s="189">
        <v>1</v>
      </c>
      <c r="C38" s="192">
        <v>81.67</v>
      </c>
      <c r="D38" s="205">
        <v>0</v>
      </c>
      <c r="E38" s="186" t="s">
        <v>749</v>
      </c>
      <c r="F38" s="187">
        <v>42975</v>
      </c>
    </row>
    <row r="39" spans="1:6" x14ac:dyDescent="0.25">
      <c r="A39" s="183" t="s">
        <v>745</v>
      </c>
      <c r="B39" s="189">
        <v>1</v>
      </c>
      <c r="C39" s="206">
        <v>0</v>
      </c>
      <c r="D39" s="192">
        <v>7600</v>
      </c>
      <c r="E39" s="207" t="s">
        <v>762</v>
      </c>
      <c r="F39" s="208">
        <v>42977</v>
      </c>
    </row>
    <row r="40" spans="1:6" x14ac:dyDescent="0.25">
      <c r="A40" s="183" t="s">
        <v>745</v>
      </c>
      <c r="B40" s="189">
        <v>1</v>
      </c>
      <c r="C40" s="192">
        <v>800</v>
      </c>
      <c r="D40" s="205">
        <v>0</v>
      </c>
      <c r="E40" s="207" t="s">
        <v>762</v>
      </c>
      <c r="F40" s="187">
        <v>42998</v>
      </c>
    </row>
    <row r="41" spans="1:6" x14ac:dyDescent="0.25">
      <c r="A41" s="183" t="s">
        <v>745</v>
      </c>
      <c r="B41" s="189">
        <v>1</v>
      </c>
      <c r="C41" s="192">
        <v>134</v>
      </c>
      <c r="D41" s="205">
        <v>0</v>
      </c>
      <c r="E41" s="207" t="s">
        <v>746</v>
      </c>
      <c r="F41" s="187">
        <v>42998</v>
      </c>
    </row>
    <row r="42" spans="1:6" x14ac:dyDescent="0.25">
      <c r="A42" s="183" t="s">
        <v>745</v>
      </c>
      <c r="B42" s="189">
        <v>1</v>
      </c>
      <c r="C42" s="206">
        <v>0</v>
      </c>
      <c r="D42" s="192">
        <v>7600</v>
      </c>
      <c r="E42" s="207" t="s">
        <v>762</v>
      </c>
      <c r="F42" s="208">
        <v>43015</v>
      </c>
    </row>
    <row r="43" spans="1:6" x14ac:dyDescent="0.25">
      <c r="A43" s="183" t="s">
        <v>745</v>
      </c>
      <c r="B43" s="189">
        <v>1</v>
      </c>
      <c r="C43" s="209">
        <v>293.01</v>
      </c>
      <c r="D43" s="205">
        <v>0</v>
      </c>
      <c r="E43" s="186" t="s">
        <v>749</v>
      </c>
      <c r="F43" s="187">
        <v>43046</v>
      </c>
    </row>
    <row r="44" spans="1:6" x14ac:dyDescent="0.25">
      <c r="A44" s="183" t="s">
        <v>745</v>
      </c>
      <c r="B44" s="189">
        <v>1</v>
      </c>
      <c r="C44" s="209">
        <v>0</v>
      </c>
      <c r="D44" s="205">
        <v>0</v>
      </c>
      <c r="E44" s="186" t="s">
        <v>749</v>
      </c>
      <c r="F44" s="187">
        <v>43046</v>
      </c>
    </row>
    <row r="45" spans="1:6" x14ac:dyDescent="0.25">
      <c r="A45" s="183" t="s">
        <v>745</v>
      </c>
      <c r="B45" s="189">
        <v>1</v>
      </c>
      <c r="C45" s="209">
        <v>596</v>
      </c>
      <c r="D45" s="205">
        <v>0</v>
      </c>
      <c r="E45" s="186" t="s">
        <v>749</v>
      </c>
      <c r="F45" s="187">
        <v>43065</v>
      </c>
    </row>
    <row r="46" spans="1:6" x14ac:dyDescent="0.25">
      <c r="A46" s="183" t="s">
        <v>745</v>
      </c>
      <c r="B46" s="189">
        <v>1</v>
      </c>
      <c r="C46" s="209">
        <v>6032.18</v>
      </c>
      <c r="D46" s="205">
        <v>0</v>
      </c>
      <c r="E46" s="186" t="s">
        <v>749</v>
      </c>
      <c r="F46" s="187">
        <v>43074</v>
      </c>
    </row>
    <row r="47" spans="1:6" ht="15.75" thickBot="1" x14ac:dyDescent="0.3">
      <c r="A47" s="183" t="s">
        <v>745</v>
      </c>
      <c r="B47" s="189">
        <v>1</v>
      </c>
      <c r="C47" s="209">
        <v>284.70999999999998</v>
      </c>
      <c r="D47" s="205">
        <v>0</v>
      </c>
      <c r="E47" s="186" t="s">
        <v>749</v>
      </c>
      <c r="F47" s="187">
        <v>43083</v>
      </c>
    </row>
    <row r="48" spans="1:6" ht="15.75" thickBot="1" x14ac:dyDescent="0.3">
      <c r="A48" s="210" t="s">
        <v>755</v>
      </c>
      <c r="B48" s="198">
        <f>SUM(B32:B47)</f>
        <v>16</v>
      </c>
      <c r="C48" s="199">
        <f>SUM(C32:C47)</f>
        <v>9598.07</v>
      </c>
      <c r="D48" s="200">
        <f>SUM(D32:D47)</f>
        <v>15200</v>
      </c>
      <c r="E48" s="211"/>
      <c r="F48" s="187"/>
    </row>
    <row r="49" spans="1:6" x14ac:dyDescent="0.25">
      <c r="A49" s="182" t="s">
        <v>763</v>
      </c>
      <c r="B49" s="182"/>
      <c r="C49" s="182"/>
      <c r="D49" s="182"/>
      <c r="E49" s="182"/>
      <c r="F49" s="182"/>
    </row>
    <row r="50" spans="1:6" x14ac:dyDescent="0.25">
      <c r="A50" s="183" t="s">
        <v>745</v>
      </c>
      <c r="B50" s="189">
        <v>1</v>
      </c>
      <c r="C50" s="209">
        <v>0</v>
      </c>
      <c r="D50" s="185">
        <v>0</v>
      </c>
      <c r="E50" s="207" t="s">
        <v>762</v>
      </c>
      <c r="F50" s="187">
        <v>43120</v>
      </c>
    </row>
    <row r="51" spans="1:6" x14ac:dyDescent="0.25">
      <c r="A51" s="183" t="s">
        <v>745</v>
      </c>
      <c r="B51" s="189">
        <v>1</v>
      </c>
      <c r="C51" s="209">
        <v>276.56</v>
      </c>
      <c r="D51" s="185">
        <v>0</v>
      </c>
      <c r="E51" s="186" t="s">
        <v>749</v>
      </c>
      <c r="F51" s="187">
        <v>43124</v>
      </c>
    </row>
    <row r="52" spans="1:6" x14ac:dyDescent="0.25">
      <c r="A52" s="183" t="s">
        <v>745</v>
      </c>
      <c r="B52" s="189">
        <v>1</v>
      </c>
      <c r="C52" s="209">
        <v>0</v>
      </c>
      <c r="D52" s="185">
        <v>0</v>
      </c>
      <c r="E52" s="212" t="s">
        <v>746</v>
      </c>
      <c r="F52" s="187">
        <v>43130</v>
      </c>
    </row>
    <row r="53" spans="1:6" x14ac:dyDescent="0.25">
      <c r="A53" s="183" t="s">
        <v>745</v>
      </c>
      <c r="B53" s="189">
        <v>1</v>
      </c>
      <c r="C53" s="209">
        <v>0</v>
      </c>
      <c r="D53" s="185">
        <v>0</v>
      </c>
      <c r="E53" s="207" t="s">
        <v>762</v>
      </c>
      <c r="F53" s="187">
        <v>43161</v>
      </c>
    </row>
    <row r="54" spans="1:6" x14ac:dyDescent="0.25">
      <c r="A54" s="188" t="s">
        <v>747</v>
      </c>
      <c r="B54" s="189">
        <v>1</v>
      </c>
      <c r="C54" s="209">
        <v>2831.77</v>
      </c>
      <c r="D54" s="185">
        <v>0</v>
      </c>
      <c r="E54" s="212" t="s">
        <v>764</v>
      </c>
      <c r="F54" s="187">
        <v>43161</v>
      </c>
    </row>
    <row r="55" spans="1:6" x14ac:dyDescent="0.25">
      <c r="A55" s="183" t="s">
        <v>745</v>
      </c>
      <c r="B55" s="189">
        <v>1</v>
      </c>
      <c r="C55" s="209">
        <v>948.6</v>
      </c>
      <c r="D55" s="185">
        <v>0</v>
      </c>
      <c r="E55" s="186" t="s">
        <v>749</v>
      </c>
      <c r="F55" s="187">
        <v>43169</v>
      </c>
    </row>
    <row r="56" spans="1:6" x14ac:dyDescent="0.25">
      <c r="A56" s="183" t="s">
        <v>745</v>
      </c>
      <c r="B56" s="189">
        <v>1</v>
      </c>
      <c r="C56" s="209">
        <v>181.5</v>
      </c>
      <c r="D56" s="185">
        <v>0</v>
      </c>
      <c r="E56" s="186" t="s">
        <v>749</v>
      </c>
      <c r="F56" s="187">
        <v>43171</v>
      </c>
    </row>
    <row r="57" spans="1:6" ht="15.75" thickBot="1" x14ac:dyDescent="0.3">
      <c r="A57" s="183" t="s">
        <v>745</v>
      </c>
      <c r="B57" s="189">
        <v>1</v>
      </c>
      <c r="C57" s="209">
        <v>1613.25</v>
      </c>
      <c r="D57" s="185">
        <v>0</v>
      </c>
      <c r="E57" s="186" t="s">
        <v>749</v>
      </c>
      <c r="F57" s="187">
        <v>43196</v>
      </c>
    </row>
    <row r="58" spans="1:6" ht="15.75" thickBot="1" x14ac:dyDescent="0.3">
      <c r="A58" s="197" t="s">
        <v>755</v>
      </c>
      <c r="B58" s="198">
        <f>SUM(B50:B57)</f>
        <v>8</v>
      </c>
      <c r="C58" s="199">
        <f>SUM(C50:C57)</f>
        <v>5851.68</v>
      </c>
      <c r="D58" s="200">
        <f>SUM(D50:D57)</f>
        <v>0</v>
      </c>
      <c r="E58" s="213"/>
      <c r="F58" s="214"/>
    </row>
    <row r="59" spans="1:6" ht="24.75" x14ac:dyDescent="0.25">
      <c r="A59" s="215" t="s">
        <v>765</v>
      </c>
      <c r="B59" s="216">
        <f>B4+B6+B8+B9+B10+B12+B13+B17+B20+B28+B29+SUM(B32:B47)+B50+B51+B52+B53+B55+B56+B57</f>
        <v>34</v>
      </c>
      <c r="C59" s="217">
        <f>C4+C6+C8+C9+C10+C12+C13+C17+C20+C28+C29+SUM(C32:C47)+C50+C51+C52+C53+C55+C56+C57</f>
        <v>34302.729999999996</v>
      </c>
      <c r="D59" s="218">
        <f>D4+D6+D8+D9+D10+D12+D13+D17+D20+D28+D29+SUM(D32:D47)+D50+D51+D52+D53+D55+D56+D57</f>
        <v>15200</v>
      </c>
      <c r="E59" s="219"/>
      <c r="F59" s="220"/>
    </row>
    <row r="60" spans="1:6" ht="25.5" thickBot="1" x14ac:dyDescent="0.3">
      <c r="A60" s="221" t="s">
        <v>766</v>
      </c>
      <c r="B60" s="222">
        <f>B5+B7+B11+B14+B15+B16+B23+B24+B25+B26+B54+B21+B22+B27</f>
        <v>14</v>
      </c>
      <c r="C60" s="223">
        <f>C5+C7+C11+C14+C15+C16+C23+C24+C25+C26+C54+C21+C22+C27</f>
        <v>20338.060000000001</v>
      </c>
      <c r="D60" s="224">
        <f>D50</f>
        <v>0</v>
      </c>
      <c r="E60" s="219"/>
      <c r="F60" s="220"/>
    </row>
  </sheetData>
  <mergeCells count="7">
    <mergeCell ref="E59:F60"/>
    <mergeCell ref="A1:F1"/>
    <mergeCell ref="A3:F3"/>
    <mergeCell ref="A19:F19"/>
    <mergeCell ref="A31:F31"/>
    <mergeCell ref="A49:F49"/>
    <mergeCell ref="E58:F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zał.5-wykaz jednostek</vt:lpstr>
      <vt:lpstr>zał. 6A-wartość majątku</vt:lpstr>
      <vt:lpstr>zał. 6B-wykaz mienia</vt:lpstr>
      <vt:lpstr>zał. 6C-wykaz pojazdów</vt:lpstr>
      <vt:lpstr>zał. 7-informacje o budynkach</vt:lpstr>
      <vt:lpstr>zał. 8-informacje o szkodowosci</vt:lpstr>
    </vt:vector>
  </TitlesOfParts>
  <Company>EIB S.A.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 Stefanska</dc:creator>
  <cp:lastModifiedBy>Daria Stefanska</cp:lastModifiedBy>
  <dcterms:created xsi:type="dcterms:W3CDTF">2018-06-27T22:53:51Z</dcterms:created>
  <dcterms:modified xsi:type="dcterms:W3CDTF">2018-07-12T14:24:10Z</dcterms:modified>
</cp:coreProperties>
</file>